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ustinBarbour\Downloads\"/>
    </mc:Choice>
  </mc:AlternateContent>
  <xr:revisionPtr revIDLastSave="0" documentId="13_ncr:1_{166F575A-998B-41AC-96FA-AD6A3D5051AE}" xr6:coauthVersionLast="47" xr6:coauthVersionMax="47" xr10:uidLastSave="{00000000-0000-0000-0000-000000000000}"/>
  <bookViews>
    <workbookView xWindow="25260" yWindow="0" windowWidth="24045" windowHeight="20985" xr2:uid="{00000000-000D-0000-FFFF-FFFF00000000}"/>
  </bookViews>
  <sheets>
    <sheet name="ORDER FORM" sheetId="2" r:id="rId1"/>
  </sheets>
  <definedNames>
    <definedName name="_xlnm.Print_Area" localSheetId="0">'ORDER FORM'!$A$1:$L$123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1" i="2" l="1"/>
  <c r="L112" i="2"/>
  <c r="L113" i="2"/>
  <c r="L114" i="2"/>
  <c r="L115" i="2"/>
  <c r="L104" i="2"/>
  <c r="L105" i="2"/>
  <c r="L100" i="2"/>
  <c r="F14" i="2"/>
  <c r="L58" i="2"/>
  <c r="L116" i="2"/>
  <c r="L110" i="2"/>
  <c r="L109" i="2"/>
  <c r="L108" i="2"/>
  <c r="L107" i="2"/>
  <c r="L106" i="2"/>
  <c r="L103" i="2"/>
  <c r="L102" i="2"/>
  <c r="L101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3" i="2"/>
  <c r="L12" i="2"/>
  <c r="L11" i="2"/>
  <c r="L10" i="2"/>
  <c r="L9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2" i="2"/>
  <c r="F11" i="2"/>
  <c r="F10" i="2"/>
  <c r="F9" i="2"/>
  <c r="F8" i="2"/>
  <c r="F7" i="2"/>
  <c r="F6" i="2"/>
  <c r="F5" i="2"/>
  <c r="F4" i="2"/>
  <c r="J59" i="2" l="1"/>
  <c r="J118" i="2"/>
  <c r="J60" i="2" s="1"/>
  <c r="J61" i="2" l="1"/>
</calcChain>
</file>

<file path=xl/sharedStrings.xml><?xml version="1.0" encoding="utf-8"?>
<sst xmlns="http://schemas.openxmlformats.org/spreadsheetml/2006/main" count="227" uniqueCount="212">
  <si>
    <t>IPs</t>
  </si>
  <si>
    <t>#1 Who, What, How &amp; Why</t>
  </si>
  <si>
    <t>#2 The Group</t>
  </si>
  <si>
    <t>#5 Another Look</t>
  </si>
  <si>
    <t>#7 Am I An Addict</t>
  </si>
  <si>
    <t>#8 Just For Today</t>
  </si>
  <si>
    <t>#9 Living The Program</t>
  </si>
  <si>
    <t>#11 Sponsorship</t>
  </si>
  <si>
    <t>#12 Triangle of Self obsession</t>
  </si>
  <si>
    <t>#15 PI &amp; the NA Member</t>
  </si>
  <si>
    <t>#16 For the Newcomer</t>
  </si>
  <si>
    <t>#17 For Those in Treatment</t>
  </si>
  <si>
    <t>#19 Self-Acceptance</t>
  </si>
  <si>
    <t>#20 H&amp;I and the NA Member</t>
  </si>
  <si>
    <t>#22 Welcome to NA</t>
  </si>
  <si>
    <t>#23 Staying Clean on the Outside</t>
  </si>
  <si>
    <t>#28 Funding NA Services</t>
  </si>
  <si>
    <t>#29 Introduction to NA Meetings</t>
  </si>
  <si>
    <t>Books</t>
  </si>
  <si>
    <t>Booklets</t>
  </si>
  <si>
    <t>#6 Recovery and Relapse</t>
  </si>
  <si>
    <t>#13 By Young Addicts for Young Addicts</t>
  </si>
  <si>
    <t>#14 One Addict's Experience …</t>
  </si>
  <si>
    <t>#21 The Loner: Staying Clean in Isolation</t>
  </si>
  <si>
    <t>#24 Money Matters: Self Support in NA</t>
  </si>
  <si>
    <t>#26 … Those with Additional Needs</t>
  </si>
  <si>
    <t>#27 For the Parents and Guardians …</t>
  </si>
  <si>
    <t>6th Edition Basic Text, Hardcover</t>
  </si>
  <si>
    <t>6th Edition Basic Text, Softcover</t>
  </si>
  <si>
    <t>6th Edition Basic Text, Pocket-sized</t>
  </si>
  <si>
    <t>6th Edition Basic Text, Large-print</t>
  </si>
  <si>
    <t>6th Edition Basic Text, Gift Edition</t>
  </si>
  <si>
    <t>The NA Step Working Guides</t>
  </si>
  <si>
    <t>It Works: How and Why, Hardcover</t>
  </si>
  <si>
    <t>It Works: How and Why, Softcover</t>
  </si>
  <si>
    <t>It Works: How and Why, Pocket-sized</t>
  </si>
  <si>
    <t>It Works: How and Why, Large Print</t>
  </si>
  <si>
    <t>Sponsorship</t>
  </si>
  <si>
    <t>Just for Today, Revised-Softcover</t>
  </si>
  <si>
    <t>Just for Today, Pocket-sized</t>
  </si>
  <si>
    <t>Just for Today, Revised-Gift Edition</t>
  </si>
  <si>
    <t>Living Clean, Hardcover</t>
  </si>
  <si>
    <t>Living Clean, Softcover</t>
  </si>
  <si>
    <t>An Introductory Guide to NA</t>
  </si>
  <si>
    <t>White Booklet</t>
  </si>
  <si>
    <t>White Booklet, ASL DVD</t>
  </si>
  <si>
    <t>White Booklet, H&amp;I Edition (no staples)</t>
  </si>
  <si>
    <t>In Times of Illness</t>
  </si>
  <si>
    <t>The Group Bookelt</t>
  </si>
  <si>
    <t>NA: A Resource in Your Community</t>
  </si>
  <si>
    <t>Behind the Walls</t>
  </si>
  <si>
    <t>Behind the Walls, H&amp;I Edition (no staples)</t>
  </si>
  <si>
    <t>Twelve Concepts of NA Service</t>
  </si>
  <si>
    <t>Working Step Four in NA</t>
  </si>
  <si>
    <t>Welcome</t>
  </si>
  <si>
    <t>30 Days</t>
  </si>
  <si>
    <t>60 Days</t>
  </si>
  <si>
    <t>90 Days</t>
  </si>
  <si>
    <t>6 Months</t>
  </si>
  <si>
    <t>9 Months</t>
  </si>
  <si>
    <t>1 Year</t>
  </si>
  <si>
    <t>18 Months</t>
  </si>
  <si>
    <t>Multiple Years</t>
  </si>
  <si>
    <t>Coins - Bronze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</si>
  <si>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</si>
  <si>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</si>
  <si>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</si>
  <si>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</si>
  <si>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</si>
  <si>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</si>
  <si>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</si>
  <si>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</si>
  <si>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</si>
  <si>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</si>
  <si>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</si>
  <si>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</si>
  <si>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</si>
  <si>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</si>
  <si>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</si>
  <si>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</si>
  <si>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</si>
  <si>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</si>
  <si>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</si>
  <si>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</si>
  <si>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</si>
  <si>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</si>
  <si>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</si>
  <si>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</si>
  <si>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</si>
  <si>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</si>
  <si>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</si>
  <si>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</si>
  <si>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</si>
  <si>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</si>
  <si>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</si>
  <si>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</si>
  <si>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</si>
  <si>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</si>
  <si>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</si>
  <si>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</si>
  <si>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</si>
  <si>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</si>
  <si>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</si>
  <si>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</si>
  <si>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</si>
  <si>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</si>
  <si>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</si>
  <si>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</si>
  <si>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</si>
  <si>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</si>
  <si>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</si>
  <si>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</si>
  <si>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</si>
  <si>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</si>
  <si>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</si>
  <si>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</si>
  <si>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</si>
  <si>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</si>
  <si>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Eternity</t>
  </si>
  <si>
    <t>Group Readings (bundle of 15)</t>
  </si>
  <si>
    <t>Group Readings (7 cards)</t>
  </si>
  <si>
    <t>"My Gratitude Speaks" poster</t>
  </si>
  <si>
    <t>"Serenity Prayer" poster</t>
  </si>
  <si>
    <t>"Twelve Steps" poster</t>
  </si>
  <si>
    <t>"Twelve Traditions" poster</t>
  </si>
  <si>
    <t>"Third Step Prayer" poster</t>
  </si>
  <si>
    <t>"Just for Today" poster</t>
  </si>
  <si>
    <t>"Twelve Concepts" poster</t>
  </si>
  <si>
    <t>Set of 3: Steps, Traditions, and Concepts (35"x50")</t>
  </si>
  <si>
    <t>Twelve Concepts  (35"x50")</t>
  </si>
  <si>
    <t>Twelve Steps  (35"x50")</t>
  </si>
  <si>
    <t>Twelve Traditions  (35"x50")</t>
  </si>
  <si>
    <t>Set of 3: Steps, Traditions, and Concepts (28"x40")</t>
  </si>
  <si>
    <t>Twelve Concepts  (28"x40")</t>
  </si>
  <si>
    <t>Twelve Steps  (28"x40")</t>
  </si>
  <si>
    <t>Twelve Traditions  (28"x40")</t>
  </si>
  <si>
    <t>A Vision for NA Service (36"x36")</t>
  </si>
  <si>
    <t>A Vision for NA Service (28"x28")</t>
  </si>
  <si>
    <t>World Regional Meetings Map (5'x7')</t>
  </si>
  <si>
    <t>World Regional Meetings Map (45"x63")</t>
  </si>
  <si>
    <t>Group Starter Kit</t>
  </si>
  <si>
    <t>Literature Rack (16-pocket)</t>
  </si>
  <si>
    <t>Literature Rack (20-pocket)</t>
  </si>
  <si>
    <t>Basic Mug</t>
  </si>
  <si>
    <t>Service Materials</t>
  </si>
  <si>
    <t>H&amp;I Handbook (w/CD)</t>
  </si>
  <si>
    <t>H&amp;I Basics</t>
  </si>
  <si>
    <t>PR Basics</t>
  </si>
  <si>
    <t>A Guide to World Services in NA</t>
  </si>
  <si>
    <t>Literature Committee Handbook</t>
  </si>
  <si>
    <t>Handbook for NA Newsletters</t>
  </si>
  <si>
    <t>A Guide to Phoneline Service</t>
  </si>
  <si>
    <t>A Guide to Local Services in NA</t>
  </si>
  <si>
    <t>Additional Needs Resource Information</t>
  </si>
  <si>
    <t>Institutional Group Guide</t>
  </si>
  <si>
    <t>Planning Basics</t>
  </si>
  <si>
    <t>Treasurer's Handbook (Revised)</t>
  </si>
  <si>
    <t>Group Treasurer's Workbook (Revised)</t>
  </si>
  <si>
    <t>Group Treasurer's Record Pad (13 months)</t>
  </si>
  <si>
    <t>Outreach Resource Information</t>
  </si>
  <si>
    <t>Service Pamphlets</t>
  </si>
  <si>
    <t>Group Trusted Servants: Roles and Responsibilities</t>
  </si>
  <si>
    <t>Disruptive and Violent Behavior</t>
  </si>
  <si>
    <t>NA Groups and Medication</t>
  </si>
  <si>
    <t>An Introductory Guide to NA (spanish)</t>
  </si>
  <si>
    <t>PRICE</t>
  </si>
  <si>
    <t>QTY</t>
  </si>
  <si>
    <t>#29 Introduction to NA Meetings, H&amp;I (no staples)</t>
  </si>
  <si>
    <t>SUBTOTAL</t>
  </si>
  <si>
    <t>Books / Booklets</t>
  </si>
  <si>
    <t>Stainless Laser-etched: Eternity</t>
  </si>
  <si>
    <t>Wallet</t>
  </si>
  <si>
    <t>Speciality Coins</t>
  </si>
  <si>
    <t>Speciality Items</t>
  </si>
  <si>
    <t>Special Orders (page 2) Total:</t>
  </si>
  <si>
    <t>Order Total:</t>
  </si>
  <si>
    <t>Stock items (Page 1) Total:</t>
  </si>
  <si>
    <t>Poster / Banners</t>
  </si>
  <si>
    <t>Email your order to: uwanaliterature@gmail.com</t>
  </si>
  <si>
    <t>Stainless Laser-etched: 18M, 1-50Y</t>
  </si>
  <si>
    <t>Triplate: Orang/Black/Pearl: 18M, 1-50Y</t>
  </si>
  <si>
    <t>Triplate: Violet/Pearl/Black: 18M, 1-50Y</t>
  </si>
  <si>
    <t>Triplate: Gold/Pearl/Black: 18M, 1-50Y</t>
  </si>
  <si>
    <t>Triplate: Pink/Pearl/Gold: 18M, 1-50Y</t>
  </si>
  <si>
    <t>Triplate: Black/Silver/Gold: 18M, 1-50Y</t>
  </si>
  <si>
    <t>Triplate: Red/Pearl/Black: 18M, 1-50Y</t>
  </si>
  <si>
    <t>Triplate: Blue/Pearl/Black: 18M, 1-50Y</t>
  </si>
  <si>
    <t>Triplate: Purple/Dark Blue/Black: 18M, 1-50Y</t>
  </si>
  <si>
    <t>Triplate: Green/Pearl/Black: 18M, 1-50Y</t>
  </si>
  <si>
    <t>Group Business Meetings</t>
  </si>
  <si>
    <t>Guiding Principles: Traditions Book (Hardcover)</t>
  </si>
  <si>
    <t>Guiding Principles: Traditions Book (Softcover)</t>
  </si>
  <si>
    <t>UWANA LITERATURE ORDER FORM - STOCK ITEMS</t>
  </si>
  <si>
    <t>DATE</t>
  </si>
  <si>
    <t>GROUP NAME</t>
  </si>
  <si>
    <t>GSR NAME</t>
  </si>
  <si>
    <t>Key Tags</t>
  </si>
  <si>
    <t>#30 Mental Health in Recovery</t>
  </si>
  <si>
    <t>Spiritual Principle A Day (softcover)</t>
  </si>
  <si>
    <t>UWANA LITERATURE ORDER FORM - SPECIAL ORDER ITEMS *May be a few week turnaround time*</t>
  </si>
  <si>
    <t>Multi-year (59 Languages)</t>
  </si>
  <si>
    <t>NA Survival Kit</t>
  </si>
  <si>
    <t>Welcome (67 Languages)</t>
  </si>
  <si>
    <t>8 Poster Set</t>
  </si>
  <si>
    <t>Just For Today Journal</t>
  </si>
  <si>
    <t>7th Tradition Box</t>
  </si>
  <si>
    <t>Principles and Leadership in NA Service</t>
  </si>
  <si>
    <t>Social Media and Our Guiding Principles</t>
  </si>
  <si>
    <t>Miracles Happen, Softcover</t>
  </si>
  <si>
    <t>Key Tag Kits</t>
  </si>
  <si>
    <t>*Updated December 2025*</t>
  </si>
  <si>
    <t>Literature Rack (8-pocket)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</si>
</sst>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;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2" tint="-0.24994659260841701"/>
      </right>
      <top/>
      <bottom/>
      <diagonal/>
    </border>
    <border>
      <left style="thin">
        <color indexed="64"/>
      </left>
      <right style="thin">
        <color theme="2" tint="-0.24994659260841701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8" fontId="1" fillId="0" borderId="13" xfId="0" applyNumberFormat="1" applyFont="1" applyBorder="1"/>
    <xf numFmtId="0" fontId="1" fillId="2" borderId="0" xfId="0" applyFont="1" applyFill="1"/>
    <xf numFmtId="8" fontId="1" fillId="0" borderId="14" xfId="0" applyNumberFormat="1" applyFont="1" applyBorder="1"/>
    <xf numFmtId="8" fontId="1" fillId="0" borderId="15" xfId="0" applyNumberFormat="1" applyFont="1" applyBorder="1"/>
    <xf numFmtId="0" fontId="2" fillId="0" borderId="0" xfId="0" applyFont="1"/>
    <xf numFmtId="0" fontId="1" fillId="0" borderId="16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7" xfId="0" applyFont="1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8" fontId="1" fillId="0" borderId="18" xfId="0" applyNumberFormat="1" applyFont="1" applyBorder="1"/>
    <xf numFmtId="8" fontId="1" fillId="0" borderId="19" xfId="0" applyNumberFormat="1" applyFont="1" applyBorder="1"/>
    <xf numFmtId="8" fontId="1" fillId="0" borderId="20" xfId="0" applyNumberFormat="1" applyFont="1" applyBorder="1"/>
    <xf numFmtId="8" fontId="1" fillId="0" borderId="21" xfId="0" applyNumberFormat="1" applyFont="1" applyBorder="1"/>
    <xf numFmtId="8" fontId="1" fillId="0" borderId="22" xfId="0" applyNumberFormat="1" applyFont="1" applyBorder="1"/>
    <xf numFmtId="164" fontId="1" fillId="0" borderId="26" xfId="0" applyNumberFormat="1" applyFont="1" applyBorder="1"/>
    <xf numFmtId="164" fontId="1" fillId="0" borderId="27" xfId="0" applyNumberFormat="1" applyFont="1" applyBorder="1"/>
    <xf numFmtId="164" fontId="1" fillId="0" borderId="28" xfId="0" applyNumberFormat="1" applyFont="1" applyBorder="1"/>
    <xf numFmtId="164" fontId="1" fillId="0" borderId="29" xfId="0" applyNumberFormat="1" applyFont="1" applyBorder="1"/>
    <xf numFmtId="164" fontId="1" fillId="0" borderId="30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8" fontId="1" fillId="0" borderId="14" xfId="0" applyNumberFormat="1" applyFont="1" applyBorder="1" applyAlignment="1">
      <alignment horizontal="center"/>
    </xf>
    <xf numFmtId="8" fontId="1" fillId="0" borderId="13" xfId="0" applyNumberFormat="1" applyFont="1" applyBorder="1" applyAlignment="1">
      <alignment horizontal="center"/>
    </xf>
    <xf numFmtId="8" fontId="1" fillId="0" borderId="15" xfId="0" applyNumberFormat="1" applyFont="1" applyBorder="1" applyAlignment="1">
      <alignment horizontal="center"/>
    </xf>
    <xf numFmtId="8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8" fontId="1" fillId="0" borderId="20" xfId="0" applyNumberFormat="1" applyFont="1" applyBorder="1" applyAlignment="1">
      <alignment horizontal="center"/>
    </xf>
    <xf numFmtId="8" fontId="1" fillId="0" borderId="21" xfId="0" applyNumberFormat="1" applyFont="1" applyBorder="1" applyAlignment="1">
      <alignment horizontal="center"/>
    </xf>
    <xf numFmtId="8" fontId="1" fillId="0" borderId="2" xfId="0" applyNumberFormat="1" applyFont="1" applyBorder="1" applyAlignment="1">
      <alignment horizontal="center"/>
    </xf>
    <xf numFmtId="1" fontId="1" fillId="5" borderId="14" xfId="0" applyNumberFormat="1" applyFont="1" applyFill="1" applyBorder="1" applyAlignment="1" applyProtection="1">
      <alignment horizontal="center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5" xfId="0" applyNumberFormat="1" applyFont="1" applyFill="1" applyBorder="1" applyAlignment="1" applyProtection="1">
      <alignment horizontal="center"/>
      <protection locked="0"/>
    </xf>
    <xf numFmtId="1" fontId="1" fillId="5" borderId="20" xfId="0" applyNumberFormat="1" applyFont="1" applyFill="1" applyBorder="1" applyAlignment="1" applyProtection="1">
      <alignment horizontal="center"/>
      <protection locked="0"/>
    </xf>
    <xf numFmtId="1" fontId="1" fillId="5" borderId="21" xfId="0" applyNumberFormat="1" applyFont="1" applyFill="1" applyBorder="1" applyAlignment="1" applyProtection="1">
      <alignment horizontal="center"/>
      <protection locked="0"/>
    </xf>
    <xf numFmtId="8" fontId="1" fillId="0" borderId="18" xfId="0" applyNumberFormat="1" applyFont="1" applyBorder="1" applyAlignment="1">
      <alignment horizontal="center"/>
    </xf>
    <xf numFmtId="8" fontId="1" fillId="0" borderId="19" xfId="0" applyNumberFormat="1" applyFont="1" applyBorder="1" applyAlignment="1">
      <alignment horizontal="center"/>
    </xf>
    <xf numFmtId="8" fontId="1" fillId="0" borderId="31" xfId="0" applyNumberFormat="1" applyFont="1" applyBorder="1" applyAlignment="1">
      <alignment horizontal="center"/>
    </xf>
    <xf numFmtId="8" fontId="1" fillId="0" borderId="34" xfId="0" applyNumberFormat="1" applyFont="1" applyBorder="1"/>
    <xf numFmtId="8" fontId="1" fillId="0" borderId="35" xfId="0" applyNumberFormat="1" applyFont="1" applyBorder="1"/>
    <xf numFmtId="8" fontId="1" fillId="0" borderId="36" xfId="0" applyNumberFormat="1" applyFont="1" applyBorder="1"/>
    <xf numFmtId="8" fontId="1" fillId="0" borderId="37" xfId="0" applyNumberFormat="1" applyFont="1" applyBorder="1"/>
    <xf numFmtId="8" fontId="1" fillId="0" borderId="37" xfId="0" applyNumberFormat="1" applyFont="1" applyBorder="1" applyAlignment="1">
      <alignment horizontal="center"/>
    </xf>
    <xf numFmtId="1" fontId="1" fillId="5" borderId="37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164" fontId="1" fillId="0" borderId="39" xfId="0" applyNumberFormat="1" applyFont="1" applyBorder="1"/>
    <xf numFmtId="8" fontId="1" fillId="0" borderId="38" xfId="0" applyNumberFormat="1" applyFont="1" applyBorder="1"/>
    <xf numFmtId="8" fontId="1" fillId="0" borderId="38" xfId="0" applyNumberFormat="1" applyFont="1" applyBorder="1" applyAlignment="1">
      <alignment horizontal="center"/>
    </xf>
    <xf numFmtId="1" fontId="1" fillId="5" borderId="38" xfId="0" applyNumberFormat="1" applyFont="1" applyFill="1" applyBorder="1" applyAlignment="1" applyProtection="1">
      <alignment horizontal="center"/>
      <protection locked="0"/>
    </xf>
    <xf numFmtId="164" fontId="1" fillId="0" borderId="40" xfId="0" applyNumberFormat="1" applyFont="1" applyBorder="1"/>
    <xf numFmtId="0" fontId="7" fillId="4" borderId="23" xfId="0" applyFont="1" applyFill="1" applyBorder="1" applyAlignment="1">
      <alignment horizontal="center" vertical="center" textRotation="90"/>
    </xf>
    <xf numFmtId="0" fontId="7" fillId="4" borderId="24" xfId="0" applyFont="1" applyFill="1" applyBorder="1" applyAlignment="1">
      <alignment horizontal="center" vertical="center" textRotation="90"/>
    </xf>
    <xf numFmtId="0" fontId="7" fillId="4" borderId="25" xfId="0" applyFont="1" applyFill="1" applyBorder="1" applyAlignment="1">
      <alignment horizontal="center" vertical="center" textRotation="90"/>
    </xf>
    <xf numFmtId="0" fontId="7" fillId="3" borderId="23" xfId="0" applyFont="1" applyFill="1" applyBorder="1" applyAlignment="1">
      <alignment horizontal="center" vertical="center" textRotation="90"/>
    </xf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8" fontId="7" fillId="4" borderId="23" xfId="0" applyNumberFormat="1" applyFont="1" applyFill="1" applyBorder="1" applyAlignment="1">
      <alignment horizontal="center" vertical="center" textRotation="90"/>
    </xf>
    <xf numFmtId="8" fontId="7" fillId="4" borderId="24" xfId="0" applyNumberFormat="1" applyFont="1" applyFill="1" applyBorder="1" applyAlignment="1">
      <alignment horizontal="center" vertical="center" textRotation="90"/>
    </xf>
    <xf numFmtId="8" fontId="7" fillId="4" borderId="25" xfId="0" applyNumberFormat="1" applyFont="1" applyFill="1" applyBorder="1" applyAlignment="1">
      <alignment horizontal="center" vertical="center" textRotation="90"/>
    </xf>
    <xf numFmtId="8" fontId="7" fillId="4" borderId="3" xfId="0" applyNumberFormat="1" applyFont="1" applyFill="1" applyBorder="1" applyAlignment="1">
      <alignment horizontal="center" vertical="center" textRotation="90"/>
    </xf>
    <xf numFmtId="8" fontId="7" fillId="4" borderId="4" xfId="0" applyNumberFormat="1" applyFont="1" applyFill="1" applyBorder="1" applyAlignment="1">
      <alignment horizontal="center" vertical="center" textRotation="90"/>
    </xf>
    <xf numFmtId="8" fontId="7" fillId="4" borderId="5" xfId="0" applyNumberFormat="1" applyFont="1" applyFill="1" applyBorder="1" applyAlignment="1">
      <alignment horizontal="center" vertical="center" textRotation="90"/>
    </xf>
    <xf numFmtId="14" fontId="8" fillId="5" borderId="12" xfId="0" applyNumberFormat="1" applyFont="1" applyFill="1" applyBorder="1" applyAlignment="1" applyProtection="1">
      <alignment horizontal="center"/>
      <protection locked="0"/>
    </xf>
    <xf numFmtId="14" fontId="8" fillId="5" borderId="2" xfId="0" applyNumberFormat="1" applyFont="1" applyFill="1" applyBorder="1" applyAlignment="1" applyProtection="1">
      <alignment horizontal="center"/>
      <protection locked="0"/>
    </xf>
    <xf numFmtId="0" fontId="8" fillId="5" borderId="12" xfId="0" applyFont="1" applyFill="1" applyBorder="1" applyAlignment="1" applyProtection="1">
      <alignment horizontal="center"/>
      <protection locked="0"/>
    </xf>
    <xf numFmtId="0" fontId="8" fillId="5" borderId="2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8" fontId="6" fillId="3" borderId="23" xfId="0" applyNumberFormat="1" applyFont="1" applyFill="1" applyBorder="1" applyAlignment="1">
      <alignment horizontal="center" vertical="center" textRotation="90"/>
    </xf>
    <xf numFmtId="8" fontId="6" fillId="3" borderId="24" xfId="0" applyNumberFormat="1" applyFont="1" applyFill="1" applyBorder="1" applyAlignment="1">
      <alignment horizontal="center" vertical="center" textRotation="90"/>
    </xf>
    <xf numFmtId="0" fontId="7" fillId="3" borderId="3" xfId="0" applyFont="1" applyFill="1" applyBorder="1" applyAlignment="1">
      <alignment horizontal="center" vertical="center" textRotation="90"/>
    </xf>
    <xf numFmtId="0" fontId="7" fillId="3" borderId="4" xfId="0" applyFont="1" applyFill="1" applyBorder="1" applyAlignment="1">
      <alignment horizontal="center" vertical="center" textRotation="90"/>
    </xf>
    <xf numFmtId="0" fontId="7" fillId="3" borderId="5" xfId="0" applyFont="1" applyFill="1" applyBorder="1" applyAlignment="1">
      <alignment horizontal="center" vertical="center" textRotation="90"/>
    </xf>
    <xf numFmtId="0" fontId="7" fillId="0" borderId="11" xfId="0" applyFont="1" applyBorder="1" applyAlignment="1">
      <alignment horizontal="right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3" xfId="0" applyFont="1" applyFill="1" applyBorder="1" applyAlignment="1">
      <alignment horizontal="center" vertical="center" textRotation="90"/>
    </xf>
    <xf numFmtId="0" fontId="7" fillId="4" borderId="4" xfId="0" applyFont="1" applyFill="1" applyBorder="1" applyAlignment="1">
      <alignment horizontal="center" vertical="center" textRotation="90"/>
    </xf>
    <xf numFmtId="0" fontId="7" fillId="4" borderId="5" xfId="0" applyFont="1" applyFill="1" applyBorder="1" applyAlignment="1">
      <alignment horizontal="center" vertical="center" textRotation="90"/>
    </xf>
    <xf numFmtId="164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8"/>
  <sheetViews>
    <sheetView tabSelected="1" topLeftCell="A76" zoomScaleNormal="100" workbookViewId="0">
      <selection activeCell="C71" sqref="C71"/>
    </sheetView>
  </sheetViews>
  <sheetFormatPr defaultColWidth="9.140625" defaultRowHeight="12" x14ac:dyDescent="0.2"/>
  <cols>
    <col min="1" max="1" width="2.42578125" style="3" customWidth="1"/>
    <col min="2" max="2" width="2.85546875" style="1" customWidth="1"/>
    <col min="3" max="3" width="38" style="1" customWidth="1"/>
    <col min="4" max="4" width="6.42578125" style="23" bestFit="1" customWidth="1"/>
    <col min="5" max="5" width="3.85546875" style="23" bestFit="1" customWidth="1"/>
    <col min="6" max="6" width="8.5703125" style="1" bestFit="1" customWidth="1"/>
    <col min="7" max="7" width="1.5703125" style="1" customWidth="1"/>
    <col min="8" max="8" width="2.85546875" style="1" customWidth="1"/>
    <col min="9" max="9" width="35" style="1" customWidth="1"/>
    <col min="10" max="10" width="6.42578125" style="23" bestFit="1" customWidth="1"/>
    <col min="11" max="11" width="3.85546875" style="23" bestFit="1" customWidth="1"/>
    <col min="12" max="12" width="8.5703125" style="1" bestFit="1" customWidth="1"/>
    <col min="13" max="16384" width="9.140625" style="1"/>
  </cols>
  <sheetData>
    <row r="1" spans="1:12" x14ac:dyDescent="0.2">
      <c r="A1" s="1"/>
    </row>
    <row r="2" spans="1:12" ht="15.75" x14ac:dyDescent="0.25">
      <c r="A2" s="1"/>
      <c r="B2" s="71" t="s">
        <v>192</v>
      </c>
      <c r="C2" s="72"/>
      <c r="D2" s="72"/>
      <c r="E2" s="72"/>
      <c r="F2" s="72"/>
      <c r="G2" s="72"/>
      <c r="H2" s="72"/>
      <c r="I2" s="72"/>
      <c r="J2" s="72"/>
      <c r="K2" s="72"/>
      <c r="L2" s="73"/>
    </row>
    <row r="3" spans="1:12" x14ac:dyDescent="0.2">
      <c r="A3" s="1"/>
      <c r="D3" s="8" t="s">
        <v>165</v>
      </c>
      <c r="E3" s="8" t="s">
        <v>166</v>
      </c>
      <c r="F3" s="8" t="s">
        <v>168</v>
      </c>
      <c r="G3" s="6"/>
      <c r="H3" s="85" t="s">
        <v>210</v>
      </c>
      <c r="I3" s="85"/>
      <c r="J3" s="85"/>
      <c r="K3" s="85"/>
      <c r="L3" s="85"/>
    </row>
    <row r="4" spans="1:12" ht="15" customHeight="1" x14ac:dyDescent="0.25">
      <c r="A4" s="1"/>
      <c r="B4" s="61" t="s">
        <v>18</v>
      </c>
      <c r="C4" s="4" t="s">
        <v>27</v>
      </c>
      <c r="D4" s="25">
        <v>15.65</v>
      </c>
      <c r="E4" s="33"/>
      <c r="F4" s="19">
        <f>D4*E4</f>
        <v>0</v>
      </c>
      <c r="H4" s="67"/>
      <c r="I4" s="68"/>
      <c r="J4" s="74" t="s">
        <v>193</v>
      </c>
      <c r="K4" s="74"/>
      <c r="L4" s="75"/>
    </row>
    <row r="5" spans="1:12" ht="15" customHeight="1" x14ac:dyDescent="0.25">
      <c r="A5" s="1"/>
      <c r="B5" s="62"/>
      <c r="C5" s="2" t="s">
        <v>28</v>
      </c>
      <c r="D5" s="26">
        <v>15.65</v>
      </c>
      <c r="E5" s="34"/>
      <c r="F5" s="18">
        <f t="shared" ref="F5:F61" si="0">D5*E5</f>
        <v>0</v>
      </c>
      <c r="H5" s="69"/>
      <c r="I5" s="70"/>
      <c r="J5" s="74" t="s">
        <v>194</v>
      </c>
      <c r="K5" s="74"/>
      <c r="L5" s="75"/>
    </row>
    <row r="6" spans="1:12" ht="15" customHeight="1" x14ac:dyDescent="0.25">
      <c r="A6" s="1"/>
      <c r="B6" s="62"/>
      <c r="C6" s="2" t="s">
        <v>29</v>
      </c>
      <c r="D6" s="26">
        <v>15.65</v>
      </c>
      <c r="E6" s="34"/>
      <c r="F6" s="18">
        <f t="shared" si="0"/>
        <v>0</v>
      </c>
      <c r="H6" s="69"/>
      <c r="I6" s="70"/>
      <c r="J6" s="74" t="s">
        <v>195</v>
      </c>
      <c r="K6" s="74"/>
      <c r="L6" s="75"/>
    </row>
    <row r="7" spans="1:12" ht="15" customHeight="1" x14ac:dyDescent="0.3">
      <c r="A7" s="1"/>
      <c r="B7" s="62"/>
      <c r="C7" s="2"/>
      <c r="D7" s="26"/>
      <c r="E7" s="34"/>
      <c r="F7" s="18">
        <f t="shared" si="0"/>
        <v>0</v>
      </c>
      <c r="H7" s="9"/>
      <c r="I7" s="9"/>
      <c r="J7" s="24"/>
      <c r="K7" s="24"/>
      <c r="L7" s="9"/>
    </row>
    <row r="8" spans="1:12" ht="15" customHeight="1" x14ac:dyDescent="0.2">
      <c r="A8" s="1"/>
      <c r="B8" s="62"/>
      <c r="C8" s="2" t="s">
        <v>32</v>
      </c>
      <c r="D8" s="26">
        <v>11.6</v>
      </c>
      <c r="E8" s="34"/>
      <c r="F8" s="18">
        <f t="shared" si="0"/>
        <v>0</v>
      </c>
      <c r="J8" s="8" t="s">
        <v>165</v>
      </c>
      <c r="K8" s="8" t="s">
        <v>166</v>
      </c>
      <c r="L8" s="8" t="s">
        <v>168</v>
      </c>
    </row>
    <row r="9" spans="1:12" ht="15" customHeight="1" x14ac:dyDescent="0.2">
      <c r="A9" s="1"/>
      <c r="B9" s="62"/>
      <c r="C9" s="2" t="s">
        <v>33</v>
      </c>
      <c r="D9" s="26">
        <v>12.3</v>
      </c>
      <c r="E9" s="34"/>
      <c r="F9" s="18">
        <f t="shared" si="0"/>
        <v>0</v>
      </c>
      <c r="H9" s="61" t="s">
        <v>63</v>
      </c>
      <c r="I9" s="4" t="s">
        <v>60</v>
      </c>
      <c r="J9" s="25">
        <v>4.37</v>
      </c>
      <c r="K9" s="33"/>
      <c r="L9" s="19">
        <f t="shared" ref="L9:L58" si="1">J9*K9</f>
        <v>0</v>
      </c>
    </row>
    <row r="10" spans="1:12" ht="15" customHeight="1" x14ac:dyDescent="0.2">
      <c r="A10" s="1"/>
      <c r="B10" s="62"/>
      <c r="C10" s="2" t="s">
        <v>34</v>
      </c>
      <c r="D10" s="26">
        <v>12.3</v>
      </c>
      <c r="E10" s="34"/>
      <c r="F10" s="18">
        <f t="shared" si="0"/>
        <v>0</v>
      </c>
      <c r="H10" s="62"/>
      <c r="I10" s="2" t="s">
        <v>61</v>
      </c>
      <c r="J10" s="25">
        <v>4.37</v>
      </c>
      <c r="K10" s="34"/>
      <c r="L10" s="18">
        <f t="shared" si="1"/>
        <v>0</v>
      </c>
    </row>
    <row r="11" spans="1:12" ht="15" customHeight="1" x14ac:dyDescent="0.2">
      <c r="A11" s="1"/>
      <c r="B11" s="62"/>
      <c r="C11" s="2" t="s">
        <v>38</v>
      </c>
      <c r="D11" s="26">
        <v>12.3</v>
      </c>
      <c r="E11" s="34"/>
      <c r="F11" s="18">
        <f t="shared" si="0"/>
        <v>0</v>
      </c>
      <c r="H11" s="62"/>
      <c r="I11" s="2" t="s">
        <v>64</v>
      </c>
      <c r="J11" s="25">
        <v>4.37</v>
      </c>
      <c r="K11" s="34"/>
      <c r="L11" s="18">
        <f t="shared" si="1"/>
        <v>0</v>
      </c>
    </row>
    <row r="12" spans="1:12" ht="15" customHeight="1" x14ac:dyDescent="0.2">
      <c r="A12" s="1"/>
      <c r="B12" s="62"/>
      <c r="C12" s="2" t="s">
        <v>190</v>
      </c>
      <c r="D12" s="26">
        <v>13.35</v>
      </c>
      <c r="E12" s="34"/>
      <c r="F12" s="18">
        <f t="shared" si="0"/>
        <v>0</v>
      </c>
      <c r="H12" s="62"/>
      <c r="I12" s="2" t="s">
        <v>65</v>
      </c>
      <c r="J12" s="25">
        <v>4.37</v>
      </c>
      <c r="K12" s="34"/>
      <c r="L12" s="18">
        <f t="shared" si="1"/>
        <v>0</v>
      </c>
    </row>
    <row r="13" spans="1:12" ht="15" customHeight="1" x14ac:dyDescent="0.2">
      <c r="A13" s="1"/>
      <c r="B13" s="62"/>
      <c r="C13" s="2" t="s">
        <v>191</v>
      </c>
      <c r="D13" s="26">
        <v>13.35</v>
      </c>
      <c r="E13" s="34"/>
      <c r="F13" s="18">
        <f t="shared" si="0"/>
        <v>0</v>
      </c>
      <c r="H13" s="62"/>
      <c r="I13" s="2" t="s">
        <v>66</v>
      </c>
      <c r="J13" s="25">
        <v>4.37</v>
      </c>
      <c r="K13" s="34"/>
      <c r="L13" s="18">
        <f t="shared" si="1"/>
        <v>0</v>
      </c>
    </row>
    <row r="14" spans="1:12" ht="14.45" customHeight="1" x14ac:dyDescent="0.2">
      <c r="A14" s="1"/>
      <c r="B14" s="62"/>
      <c r="C14" s="15" t="s">
        <v>198</v>
      </c>
      <c r="D14" s="30">
        <v>14.95</v>
      </c>
      <c r="E14" s="36"/>
      <c r="F14" s="21">
        <f t="shared" si="0"/>
        <v>0</v>
      </c>
      <c r="H14" s="62"/>
      <c r="I14" s="2"/>
      <c r="J14" s="26"/>
      <c r="K14" s="34"/>
      <c r="L14" s="18"/>
    </row>
    <row r="15" spans="1:12" ht="13.35" customHeight="1" x14ac:dyDescent="0.2">
      <c r="A15" s="1"/>
      <c r="B15" s="63"/>
      <c r="C15" s="5" t="s">
        <v>41</v>
      </c>
      <c r="D15" s="27">
        <v>13.35</v>
      </c>
      <c r="E15" s="35"/>
      <c r="F15" s="20">
        <f t="shared" si="0"/>
        <v>0</v>
      </c>
      <c r="H15" s="62"/>
      <c r="I15" s="2" t="s">
        <v>67</v>
      </c>
      <c r="J15" s="26">
        <v>4.37</v>
      </c>
      <c r="K15" s="34"/>
      <c r="L15" s="18">
        <f t="shared" si="1"/>
        <v>0</v>
      </c>
    </row>
    <row r="16" spans="1:12" ht="15" customHeight="1" x14ac:dyDescent="0.2">
      <c r="A16" s="1"/>
      <c r="B16" s="58" t="s">
        <v>19</v>
      </c>
      <c r="C16" s="4" t="s">
        <v>43</v>
      </c>
      <c r="D16" s="25">
        <v>2.4500000000000002</v>
      </c>
      <c r="E16" s="33"/>
      <c r="F16" s="19">
        <f t="shared" si="0"/>
        <v>0</v>
      </c>
      <c r="H16" s="62"/>
      <c r="I16" s="2" t="s">
        <v>68</v>
      </c>
      <c r="J16" s="26">
        <v>4.37</v>
      </c>
      <c r="K16" s="34"/>
      <c r="L16" s="18">
        <f t="shared" si="1"/>
        <v>0</v>
      </c>
    </row>
    <row r="17" spans="1:12" ht="15" customHeight="1" x14ac:dyDescent="0.2">
      <c r="A17" s="1"/>
      <c r="B17" s="59"/>
      <c r="C17" s="2" t="s">
        <v>164</v>
      </c>
      <c r="D17" s="26">
        <v>2.4500000000000002</v>
      </c>
      <c r="E17" s="34"/>
      <c r="F17" s="18">
        <f t="shared" si="0"/>
        <v>0</v>
      </c>
      <c r="H17" s="62"/>
      <c r="I17" s="2" t="s">
        <v>69</v>
      </c>
      <c r="J17" s="26">
        <v>4.37</v>
      </c>
      <c r="K17" s="34"/>
      <c r="L17" s="18">
        <f t="shared" si="1"/>
        <v>0</v>
      </c>
    </row>
    <row r="18" spans="1:12" ht="15" customHeight="1" x14ac:dyDescent="0.2">
      <c r="A18" s="1"/>
      <c r="B18" s="59"/>
      <c r="C18" s="2" t="s">
        <v>44</v>
      </c>
      <c r="D18" s="26">
        <v>0.92</v>
      </c>
      <c r="E18" s="34"/>
      <c r="F18" s="18">
        <f t="shared" si="0"/>
        <v>0</v>
      </c>
      <c r="H18" s="62"/>
      <c r="I18" s="2" t="s">
        <v>70</v>
      </c>
      <c r="J18" s="26">
        <v>4.37</v>
      </c>
      <c r="K18" s="34"/>
      <c r="L18" s="18">
        <f t="shared" si="1"/>
        <v>0</v>
      </c>
    </row>
    <row r="19" spans="1:12" ht="15" customHeight="1" x14ac:dyDescent="0.2">
      <c r="A19" s="1"/>
      <c r="B19" s="59"/>
      <c r="C19" s="2" t="s">
        <v>46</v>
      </c>
      <c r="D19" s="26">
        <v>0.92</v>
      </c>
      <c r="E19" s="34"/>
      <c r="F19" s="18">
        <f t="shared" si="0"/>
        <v>0</v>
      </c>
      <c r="H19" s="62"/>
      <c r="I19" s="2" t="s">
        <v>71</v>
      </c>
      <c r="J19" s="26">
        <v>4.37</v>
      </c>
      <c r="K19" s="34"/>
      <c r="L19" s="18">
        <f t="shared" si="1"/>
        <v>0</v>
      </c>
    </row>
    <row r="20" spans="1:12" ht="15" customHeight="1" x14ac:dyDescent="0.2">
      <c r="A20" s="1"/>
      <c r="B20" s="59"/>
      <c r="C20" s="2" t="s">
        <v>47</v>
      </c>
      <c r="D20" s="26">
        <v>3.4</v>
      </c>
      <c r="E20" s="34"/>
      <c r="F20" s="18">
        <f t="shared" si="0"/>
        <v>0</v>
      </c>
      <c r="H20" s="62"/>
      <c r="I20" s="2" t="s">
        <v>72</v>
      </c>
      <c r="J20" s="26">
        <v>4.37</v>
      </c>
      <c r="K20" s="34"/>
      <c r="L20" s="18">
        <f t="shared" si="1"/>
        <v>0</v>
      </c>
    </row>
    <row r="21" spans="1:12" ht="15" customHeight="1" x14ac:dyDescent="0.2">
      <c r="A21" s="1"/>
      <c r="B21" s="59"/>
      <c r="C21" s="2" t="s">
        <v>48</v>
      </c>
      <c r="D21" s="26">
        <v>1.1499999999999999</v>
      </c>
      <c r="E21" s="34"/>
      <c r="F21" s="18">
        <f t="shared" si="0"/>
        <v>0</v>
      </c>
      <c r="H21" s="62"/>
      <c r="I21" s="2" t="s">
        <v>73</v>
      </c>
      <c r="J21" s="26">
        <v>4.37</v>
      </c>
      <c r="K21" s="34"/>
      <c r="L21" s="18">
        <f t="shared" si="1"/>
        <v>0</v>
      </c>
    </row>
    <row r="22" spans="1:12" ht="15" customHeight="1" x14ac:dyDescent="0.2">
      <c r="A22" s="1"/>
      <c r="B22" s="59"/>
      <c r="C22" s="2" t="s">
        <v>49</v>
      </c>
      <c r="D22" s="26">
        <v>0.48</v>
      </c>
      <c r="E22" s="34"/>
      <c r="F22" s="18">
        <f t="shared" si="0"/>
        <v>0</v>
      </c>
      <c r="H22" s="62"/>
      <c r="I22" s="2" t="s">
        <v>74</v>
      </c>
      <c r="J22" s="26">
        <v>4.37</v>
      </c>
      <c r="K22" s="34"/>
      <c r="L22" s="18">
        <f t="shared" si="1"/>
        <v>0</v>
      </c>
    </row>
    <row r="23" spans="1:12" ht="15" customHeight="1" x14ac:dyDescent="0.2">
      <c r="A23" s="1"/>
      <c r="B23" s="59"/>
      <c r="C23" s="2" t="s">
        <v>50</v>
      </c>
      <c r="D23" s="26">
        <v>1.1499999999999999</v>
      </c>
      <c r="E23" s="34"/>
      <c r="F23" s="18">
        <f t="shared" si="0"/>
        <v>0</v>
      </c>
      <c r="H23" s="62"/>
      <c r="I23" s="2" t="s">
        <v>75</v>
      </c>
      <c r="J23" s="26">
        <v>4.37</v>
      </c>
      <c r="K23" s="34"/>
      <c r="L23" s="18">
        <f t="shared" si="1"/>
        <v>0</v>
      </c>
    </row>
    <row r="24" spans="1:12" ht="15" customHeight="1" x14ac:dyDescent="0.2">
      <c r="A24" s="1"/>
      <c r="B24" s="59"/>
      <c r="C24" s="2" t="s">
        <v>51</v>
      </c>
      <c r="D24" s="26">
        <v>1.1499999999999999</v>
      </c>
      <c r="E24" s="34"/>
      <c r="F24" s="18">
        <f t="shared" si="0"/>
        <v>0</v>
      </c>
      <c r="H24" s="62"/>
      <c r="I24" s="2" t="s">
        <v>76</v>
      </c>
      <c r="J24" s="26">
        <v>4.37</v>
      </c>
      <c r="K24" s="34"/>
      <c r="L24" s="18">
        <f t="shared" si="1"/>
        <v>0</v>
      </c>
    </row>
    <row r="25" spans="1:12" ht="15" customHeight="1" x14ac:dyDescent="0.2">
      <c r="A25" s="1"/>
      <c r="B25" s="59"/>
      <c r="C25" s="2" t="s">
        <v>52</v>
      </c>
      <c r="D25" s="26">
        <v>2.5</v>
      </c>
      <c r="E25" s="34"/>
      <c r="F25" s="18">
        <f t="shared" si="0"/>
        <v>0</v>
      </c>
      <c r="H25" s="62"/>
      <c r="I25" s="2" t="s">
        <v>77</v>
      </c>
      <c r="J25" s="26">
        <v>4.37</v>
      </c>
      <c r="K25" s="34"/>
      <c r="L25" s="18">
        <f t="shared" si="1"/>
        <v>0</v>
      </c>
    </row>
    <row r="26" spans="1:12" ht="15" customHeight="1" x14ac:dyDescent="0.2">
      <c r="A26" s="1"/>
      <c r="B26" s="59"/>
      <c r="C26" s="15" t="s">
        <v>53</v>
      </c>
      <c r="D26" s="30">
        <v>0.95</v>
      </c>
      <c r="E26" s="36"/>
      <c r="F26" s="21">
        <f t="shared" si="0"/>
        <v>0</v>
      </c>
      <c r="H26" s="62"/>
      <c r="I26" s="2" t="s">
        <v>78</v>
      </c>
      <c r="J26" s="26">
        <v>4.37</v>
      </c>
      <c r="K26" s="34"/>
      <c r="L26" s="18">
        <f t="shared" si="1"/>
        <v>0</v>
      </c>
    </row>
    <row r="27" spans="1:12" ht="15" customHeight="1" x14ac:dyDescent="0.2">
      <c r="A27" s="1"/>
      <c r="B27" s="55" t="s">
        <v>0</v>
      </c>
      <c r="C27" s="13" t="s">
        <v>1</v>
      </c>
      <c r="D27" s="25">
        <v>0.28999999999999998</v>
      </c>
      <c r="E27" s="33"/>
      <c r="F27" s="19">
        <f t="shared" si="0"/>
        <v>0</v>
      </c>
      <c r="H27" s="62"/>
      <c r="I27" s="2" t="s">
        <v>79</v>
      </c>
      <c r="J27" s="26">
        <v>4.37</v>
      </c>
      <c r="K27" s="34"/>
      <c r="L27" s="18">
        <f t="shared" si="1"/>
        <v>0</v>
      </c>
    </row>
    <row r="28" spans="1:12" ht="15" customHeight="1" x14ac:dyDescent="0.2">
      <c r="A28" s="1"/>
      <c r="B28" s="56"/>
      <c r="C28" s="14" t="s">
        <v>2</v>
      </c>
      <c r="D28" s="26">
        <v>0.38</v>
      </c>
      <c r="E28" s="34"/>
      <c r="F28" s="18">
        <f t="shared" si="0"/>
        <v>0</v>
      </c>
      <c r="H28" s="62"/>
      <c r="I28" s="2" t="s">
        <v>80</v>
      </c>
      <c r="J28" s="26">
        <v>4.37</v>
      </c>
      <c r="K28" s="34"/>
      <c r="L28" s="18">
        <f t="shared" si="1"/>
        <v>0</v>
      </c>
    </row>
    <row r="29" spans="1:12" ht="15" customHeight="1" x14ac:dyDescent="0.2">
      <c r="A29" s="1"/>
      <c r="B29" s="56"/>
      <c r="C29" s="14" t="s">
        <v>3</v>
      </c>
      <c r="D29" s="26">
        <v>0.28999999999999998</v>
      </c>
      <c r="E29" s="34"/>
      <c r="F29" s="18">
        <f t="shared" si="0"/>
        <v>0</v>
      </c>
      <c r="H29" s="62"/>
      <c r="I29" s="2" t="s">
        <v>81</v>
      </c>
      <c r="J29" s="26">
        <v>4.37</v>
      </c>
      <c r="K29" s="34"/>
      <c r="L29" s="18">
        <f t="shared" si="1"/>
        <v>0</v>
      </c>
    </row>
    <row r="30" spans="1:12" ht="15" customHeight="1" x14ac:dyDescent="0.2">
      <c r="A30" s="1"/>
      <c r="B30" s="56"/>
      <c r="C30" s="14" t="s">
        <v>20</v>
      </c>
      <c r="D30" s="26">
        <v>0.28999999999999998</v>
      </c>
      <c r="E30" s="34"/>
      <c r="F30" s="18">
        <f t="shared" si="0"/>
        <v>0</v>
      </c>
      <c r="H30" s="62"/>
      <c r="I30" s="2" t="s">
        <v>82</v>
      </c>
      <c r="J30" s="26">
        <v>4.37</v>
      </c>
      <c r="K30" s="34"/>
      <c r="L30" s="18">
        <f t="shared" si="1"/>
        <v>0</v>
      </c>
    </row>
    <row r="31" spans="1:12" ht="15" customHeight="1" x14ac:dyDescent="0.2">
      <c r="A31" s="1"/>
      <c r="B31" s="56"/>
      <c r="C31" s="14" t="s">
        <v>4</v>
      </c>
      <c r="D31" s="26">
        <v>0.28999999999999998</v>
      </c>
      <c r="E31" s="34"/>
      <c r="F31" s="18">
        <f t="shared" si="0"/>
        <v>0</v>
      </c>
      <c r="H31" s="62"/>
      <c r="I31" s="2" t="s">
        <v>83</v>
      </c>
      <c r="J31" s="26">
        <v>4.37</v>
      </c>
      <c r="K31" s="34"/>
      <c r="L31" s="18">
        <f t="shared" si="1"/>
        <v>0</v>
      </c>
    </row>
    <row r="32" spans="1:12" ht="15" customHeight="1" x14ac:dyDescent="0.2">
      <c r="A32" s="1"/>
      <c r="B32" s="56"/>
      <c r="C32" s="14" t="s">
        <v>5</v>
      </c>
      <c r="D32" s="26">
        <v>0.28999999999999998</v>
      </c>
      <c r="E32" s="34"/>
      <c r="F32" s="18">
        <f t="shared" si="0"/>
        <v>0</v>
      </c>
      <c r="H32" s="62"/>
      <c r="I32" s="2" t="s">
        <v>84</v>
      </c>
      <c r="J32" s="26">
        <v>4.37</v>
      </c>
      <c r="K32" s="34"/>
      <c r="L32" s="18">
        <f t="shared" si="1"/>
        <v>0</v>
      </c>
    </row>
    <row r="33" spans="1:12" ht="15" customHeight="1" x14ac:dyDescent="0.2">
      <c r="A33" s="1"/>
      <c r="B33" s="56"/>
      <c r="C33" s="14" t="s">
        <v>6</v>
      </c>
      <c r="D33" s="26">
        <v>0.28999999999999998</v>
      </c>
      <c r="E33" s="34"/>
      <c r="F33" s="18">
        <f t="shared" si="0"/>
        <v>0</v>
      </c>
      <c r="H33" s="62"/>
      <c r="I33" s="2" t="s">
        <v>85</v>
      </c>
      <c r="J33" s="26">
        <v>4.37</v>
      </c>
      <c r="K33" s="34"/>
      <c r="L33" s="18">
        <f t="shared" si="1"/>
        <v>0</v>
      </c>
    </row>
    <row r="34" spans="1:12" ht="15" customHeight="1" x14ac:dyDescent="0.2">
      <c r="A34" s="1"/>
      <c r="B34" s="56"/>
      <c r="C34" s="14" t="s">
        <v>7</v>
      </c>
      <c r="D34" s="26">
        <v>0.28999999999999998</v>
      </c>
      <c r="E34" s="34"/>
      <c r="F34" s="18">
        <f t="shared" si="0"/>
        <v>0</v>
      </c>
      <c r="H34" s="62"/>
      <c r="I34" s="2" t="s">
        <v>86</v>
      </c>
      <c r="J34" s="26">
        <v>4.37</v>
      </c>
      <c r="K34" s="34"/>
      <c r="L34" s="18">
        <f t="shared" si="1"/>
        <v>0</v>
      </c>
    </row>
    <row r="35" spans="1:12" ht="15" customHeight="1" x14ac:dyDescent="0.2">
      <c r="A35" s="1"/>
      <c r="B35" s="56"/>
      <c r="C35" s="14" t="s">
        <v>8</v>
      </c>
      <c r="D35" s="26">
        <v>0.28999999999999998</v>
      </c>
      <c r="E35" s="34"/>
      <c r="F35" s="18">
        <f t="shared" si="0"/>
        <v>0</v>
      </c>
      <c r="H35" s="62"/>
      <c r="I35" s="2" t="s">
        <v>87</v>
      </c>
      <c r="J35" s="26">
        <v>4.37</v>
      </c>
      <c r="K35" s="34"/>
      <c r="L35" s="18">
        <f t="shared" si="1"/>
        <v>0</v>
      </c>
    </row>
    <row r="36" spans="1:12" ht="15" customHeight="1" x14ac:dyDescent="0.2">
      <c r="A36" s="1"/>
      <c r="B36" s="56"/>
      <c r="C36" s="14" t="s">
        <v>21</v>
      </c>
      <c r="D36" s="26">
        <v>0.38</v>
      </c>
      <c r="E36" s="34"/>
      <c r="F36" s="18">
        <f t="shared" si="0"/>
        <v>0</v>
      </c>
      <c r="H36" s="62"/>
      <c r="I36" s="2" t="s">
        <v>88</v>
      </c>
      <c r="J36" s="26">
        <v>4.37</v>
      </c>
      <c r="K36" s="34"/>
      <c r="L36" s="18">
        <f t="shared" si="1"/>
        <v>0</v>
      </c>
    </row>
    <row r="37" spans="1:12" ht="15" customHeight="1" x14ac:dyDescent="0.2">
      <c r="A37" s="1"/>
      <c r="B37" s="56"/>
      <c r="C37" s="14" t="s">
        <v>22</v>
      </c>
      <c r="D37" s="26">
        <v>0.28999999999999998</v>
      </c>
      <c r="E37" s="34"/>
      <c r="F37" s="18">
        <f t="shared" si="0"/>
        <v>0</v>
      </c>
      <c r="H37" s="62"/>
      <c r="I37" s="2" t="s">
        <v>89</v>
      </c>
      <c r="J37" s="26">
        <v>4.37</v>
      </c>
      <c r="K37" s="34"/>
      <c r="L37" s="18">
        <f t="shared" si="1"/>
        <v>0</v>
      </c>
    </row>
    <row r="38" spans="1:12" ht="15" customHeight="1" x14ac:dyDescent="0.2">
      <c r="A38" s="1"/>
      <c r="B38" s="56"/>
      <c r="C38" s="14" t="s">
        <v>9</v>
      </c>
      <c r="D38" s="26">
        <v>0.28999999999999998</v>
      </c>
      <c r="E38" s="34"/>
      <c r="F38" s="18">
        <f t="shared" si="0"/>
        <v>0</v>
      </c>
      <c r="H38" s="62"/>
      <c r="I38" s="2" t="s">
        <v>90</v>
      </c>
      <c r="J38" s="26">
        <v>4.37</v>
      </c>
      <c r="K38" s="34"/>
      <c r="L38" s="18">
        <f t="shared" si="1"/>
        <v>0</v>
      </c>
    </row>
    <row r="39" spans="1:12" ht="15" customHeight="1" x14ac:dyDescent="0.2">
      <c r="A39" s="1"/>
      <c r="B39" s="56"/>
      <c r="C39" s="14" t="s">
        <v>10</v>
      </c>
      <c r="D39" s="26">
        <v>0.28999999999999998</v>
      </c>
      <c r="E39" s="34"/>
      <c r="F39" s="18">
        <f t="shared" si="0"/>
        <v>0</v>
      </c>
      <c r="H39" s="62"/>
      <c r="I39" s="2" t="s">
        <v>91</v>
      </c>
      <c r="J39" s="26">
        <v>4.37</v>
      </c>
      <c r="K39" s="34"/>
      <c r="L39" s="18">
        <f t="shared" si="1"/>
        <v>0</v>
      </c>
    </row>
    <row r="40" spans="1:12" ht="15" customHeight="1" x14ac:dyDescent="0.2">
      <c r="A40" s="1"/>
      <c r="B40" s="56"/>
      <c r="C40" s="14" t="s">
        <v>11</v>
      </c>
      <c r="D40" s="26">
        <v>0.38</v>
      </c>
      <c r="E40" s="34"/>
      <c r="F40" s="18">
        <f t="shared" si="0"/>
        <v>0</v>
      </c>
      <c r="H40" s="62"/>
      <c r="I40" s="2" t="s">
        <v>92</v>
      </c>
      <c r="J40" s="26">
        <v>4.37</v>
      </c>
      <c r="K40" s="34"/>
      <c r="L40" s="18">
        <f t="shared" si="1"/>
        <v>0</v>
      </c>
    </row>
    <row r="41" spans="1:12" ht="15" customHeight="1" x14ac:dyDescent="0.2">
      <c r="A41" s="1"/>
      <c r="B41" s="56"/>
      <c r="C41" s="14" t="s">
        <v>12</v>
      </c>
      <c r="D41" s="26">
        <v>0.28999999999999998</v>
      </c>
      <c r="E41" s="34"/>
      <c r="F41" s="18">
        <f t="shared" si="0"/>
        <v>0</v>
      </c>
      <c r="H41" s="63"/>
      <c r="I41" s="5" t="s">
        <v>118</v>
      </c>
      <c r="J41" s="26">
        <v>4.37</v>
      </c>
      <c r="K41" s="35"/>
      <c r="L41" s="20">
        <f t="shared" si="1"/>
        <v>0</v>
      </c>
    </row>
    <row r="42" spans="1:12" ht="15" customHeight="1" x14ac:dyDescent="0.2">
      <c r="A42" s="1"/>
      <c r="B42" s="56"/>
      <c r="C42" s="14" t="s">
        <v>13</v>
      </c>
      <c r="D42" s="26">
        <v>0.28999999999999998</v>
      </c>
      <c r="E42" s="34"/>
      <c r="F42" s="18">
        <f t="shared" si="0"/>
        <v>0</v>
      </c>
      <c r="H42" s="58" t="s">
        <v>144</v>
      </c>
      <c r="I42" s="4" t="s">
        <v>149</v>
      </c>
      <c r="J42" s="25">
        <v>3.4</v>
      </c>
      <c r="K42" s="33"/>
      <c r="L42" s="19">
        <f t="shared" si="1"/>
        <v>0</v>
      </c>
    </row>
    <row r="43" spans="1:12" ht="15" customHeight="1" x14ac:dyDescent="0.2">
      <c r="A43" s="1"/>
      <c r="B43" s="56"/>
      <c r="C43" s="14" t="s">
        <v>23</v>
      </c>
      <c r="D43" s="26">
        <v>0.38</v>
      </c>
      <c r="E43" s="34"/>
      <c r="F43" s="18">
        <f t="shared" si="0"/>
        <v>0</v>
      </c>
      <c r="H43" s="59"/>
      <c r="I43" s="2" t="s">
        <v>151</v>
      </c>
      <c r="J43" s="26">
        <v>4.4000000000000004</v>
      </c>
      <c r="K43" s="34"/>
      <c r="L43" s="18">
        <f t="shared" si="1"/>
        <v>0</v>
      </c>
    </row>
    <row r="44" spans="1:12" ht="15" customHeight="1" x14ac:dyDescent="0.2">
      <c r="A44" s="1"/>
      <c r="B44" s="56"/>
      <c r="C44" s="14" t="s">
        <v>14</v>
      </c>
      <c r="D44" s="26">
        <v>0.28999999999999998</v>
      </c>
      <c r="E44" s="34"/>
      <c r="F44" s="18">
        <f t="shared" si="0"/>
        <v>0</v>
      </c>
      <c r="H44" s="59"/>
      <c r="I44" s="2" t="s">
        <v>152</v>
      </c>
      <c r="J44" s="26">
        <v>8.6</v>
      </c>
      <c r="K44" s="34"/>
      <c r="L44" s="18">
        <f t="shared" si="1"/>
        <v>0</v>
      </c>
    </row>
    <row r="45" spans="1:12" ht="15" customHeight="1" x14ac:dyDescent="0.2">
      <c r="A45" s="1"/>
      <c r="B45" s="56"/>
      <c r="C45" s="14" t="s">
        <v>15</v>
      </c>
      <c r="D45" s="26">
        <v>0.28999999999999998</v>
      </c>
      <c r="E45" s="34"/>
      <c r="F45" s="18">
        <f t="shared" si="0"/>
        <v>0</v>
      </c>
      <c r="H45" s="59"/>
      <c r="I45" s="2" t="s">
        <v>159</v>
      </c>
      <c r="J45" s="26">
        <v>3.4</v>
      </c>
      <c r="K45" s="34"/>
      <c r="L45" s="18">
        <f t="shared" si="1"/>
        <v>0</v>
      </c>
    </row>
    <row r="46" spans="1:12" ht="15" customHeight="1" x14ac:dyDescent="0.2">
      <c r="A46" s="1"/>
      <c r="B46" s="56"/>
      <c r="C46" s="14" t="s">
        <v>24</v>
      </c>
      <c r="D46" s="26">
        <v>0.56000000000000005</v>
      </c>
      <c r="E46" s="34"/>
      <c r="F46" s="18">
        <f t="shared" si="0"/>
        <v>0</v>
      </c>
      <c r="H46" s="59"/>
      <c r="I46" s="2" t="s">
        <v>154</v>
      </c>
      <c r="J46" s="26">
        <v>5.25</v>
      </c>
      <c r="K46" s="34"/>
      <c r="L46" s="18">
        <f t="shared" si="1"/>
        <v>0</v>
      </c>
    </row>
    <row r="47" spans="1:12" ht="15" customHeight="1" x14ac:dyDescent="0.2">
      <c r="A47" s="1"/>
      <c r="B47" s="56"/>
      <c r="C47" s="14" t="s">
        <v>25</v>
      </c>
      <c r="D47" s="26">
        <v>0.28999999999999998</v>
      </c>
      <c r="E47" s="34"/>
      <c r="F47" s="18">
        <f t="shared" si="0"/>
        <v>0</v>
      </c>
      <c r="H47" s="59"/>
      <c r="I47" s="2" t="s">
        <v>156</v>
      </c>
      <c r="J47" s="26">
        <v>2.5</v>
      </c>
      <c r="K47" s="34"/>
      <c r="L47" s="18">
        <f t="shared" si="1"/>
        <v>0</v>
      </c>
    </row>
    <row r="48" spans="1:12" ht="15" customHeight="1" x14ac:dyDescent="0.2">
      <c r="A48" s="1"/>
      <c r="B48" s="56"/>
      <c r="C48" s="14" t="s">
        <v>26</v>
      </c>
      <c r="D48" s="26">
        <v>0.38</v>
      </c>
      <c r="E48" s="34"/>
      <c r="F48" s="18">
        <f t="shared" si="0"/>
        <v>0</v>
      </c>
      <c r="H48" s="59"/>
      <c r="I48" s="2" t="s">
        <v>157</v>
      </c>
      <c r="J48" s="26">
        <v>2.5</v>
      </c>
      <c r="K48" s="34"/>
      <c r="L48" s="18">
        <f t="shared" si="1"/>
        <v>0</v>
      </c>
    </row>
    <row r="49" spans="1:12" ht="15" customHeight="1" x14ac:dyDescent="0.2">
      <c r="A49" s="1"/>
      <c r="B49" s="56"/>
      <c r="C49" s="14" t="s">
        <v>16</v>
      </c>
      <c r="D49" s="26">
        <v>0.44</v>
      </c>
      <c r="E49" s="34"/>
      <c r="F49" s="18">
        <f t="shared" si="0"/>
        <v>0</v>
      </c>
      <c r="H49" s="59"/>
      <c r="I49" s="2" t="s">
        <v>140</v>
      </c>
      <c r="J49" s="26">
        <v>10</v>
      </c>
      <c r="K49" s="36"/>
      <c r="L49" s="21">
        <f t="shared" si="1"/>
        <v>0</v>
      </c>
    </row>
    <row r="50" spans="1:12" ht="15" customHeight="1" x14ac:dyDescent="0.2">
      <c r="A50" s="1"/>
      <c r="B50" s="56"/>
      <c r="C50" s="14" t="s">
        <v>17</v>
      </c>
      <c r="D50" s="26">
        <v>0.28999999999999998</v>
      </c>
      <c r="E50" s="34"/>
      <c r="F50" s="18">
        <f t="shared" si="0"/>
        <v>0</v>
      </c>
      <c r="H50" s="59"/>
      <c r="I50" s="2" t="s">
        <v>120</v>
      </c>
      <c r="J50" s="28">
        <v>5.65</v>
      </c>
      <c r="K50" s="36"/>
      <c r="L50" s="21">
        <f t="shared" si="1"/>
        <v>0</v>
      </c>
    </row>
    <row r="51" spans="1:12" ht="15" customHeight="1" x14ac:dyDescent="0.2">
      <c r="A51" s="1"/>
      <c r="B51" s="56"/>
      <c r="C51" s="14" t="s">
        <v>167</v>
      </c>
      <c r="D51" s="26">
        <v>0.28999999999999998</v>
      </c>
      <c r="E51" s="34"/>
      <c r="F51" s="18">
        <f t="shared" si="0"/>
        <v>0</v>
      </c>
      <c r="H51" s="60"/>
      <c r="I51" s="5" t="s">
        <v>158</v>
      </c>
      <c r="J51" s="27">
        <v>0.9</v>
      </c>
      <c r="K51" s="35"/>
      <c r="L51" s="20">
        <f t="shared" si="1"/>
        <v>0</v>
      </c>
    </row>
    <row r="52" spans="1:12" ht="15" customHeight="1" x14ac:dyDescent="0.2">
      <c r="A52" s="1"/>
      <c r="B52" s="57"/>
      <c r="C52" s="17" t="s">
        <v>197</v>
      </c>
      <c r="D52" s="27">
        <v>0.38</v>
      </c>
      <c r="E52" s="35"/>
      <c r="F52" s="20">
        <f t="shared" si="0"/>
        <v>0</v>
      </c>
      <c r="G52" s="7"/>
      <c r="H52" s="55" t="s">
        <v>160</v>
      </c>
      <c r="I52" s="4"/>
      <c r="J52" s="25"/>
      <c r="K52" s="33"/>
      <c r="L52" s="19">
        <f t="shared" si="1"/>
        <v>0</v>
      </c>
    </row>
    <row r="53" spans="1:12" ht="15" customHeight="1" x14ac:dyDescent="0.2">
      <c r="A53" s="1"/>
      <c r="B53" s="59" t="s">
        <v>196</v>
      </c>
      <c r="C53" s="16" t="s">
        <v>54</v>
      </c>
      <c r="D53" s="31">
        <v>0.64</v>
      </c>
      <c r="E53" s="37"/>
      <c r="F53" s="22">
        <f t="shared" si="0"/>
        <v>0</v>
      </c>
      <c r="H53" s="56"/>
      <c r="I53" s="2" t="s">
        <v>189</v>
      </c>
      <c r="J53" s="26">
        <v>0.28999999999999998</v>
      </c>
      <c r="K53" s="34"/>
      <c r="L53" s="18">
        <f t="shared" si="1"/>
        <v>0</v>
      </c>
    </row>
    <row r="54" spans="1:12" ht="15" customHeight="1" x14ac:dyDescent="0.2">
      <c r="A54" s="1"/>
      <c r="B54" s="59"/>
      <c r="C54" s="2" t="s">
        <v>55</v>
      </c>
      <c r="D54" s="31">
        <v>0.64</v>
      </c>
      <c r="E54" s="34"/>
      <c r="F54" s="18">
        <f t="shared" si="0"/>
        <v>0</v>
      </c>
      <c r="H54" s="56"/>
      <c r="I54" s="2" t="s">
        <v>161</v>
      </c>
      <c r="J54" s="26">
        <v>0.28999999999999998</v>
      </c>
      <c r="K54" s="34"/>
      <c r="L54" s="18">
        <f t="shared" si="1"/>
        <v>0</v>
      </c>
    </row>
    <row r="55" spans="1:12" ht="15" customHeight="1" x14ac:dyDescent="0.2">
      <c r="A55" s="1"/>
      <c r="B55" s="59"/>
      <c r="C55" s="2" t="s">
        <v>56</v>
      </c>
      <c r="D55" s="31">
        <v>0.64</v>
      </c>
      <c r="E55" s="34"/>
      <c r="F55" s="18">
        <f t="shared" si="0"/>
        <v>0</v>
      </c>
      <c r="H55" s="56"/>
      <c r="I55" s="2" t="s">
        <v>162</v>
      </c>
      <c r="J55" s="26">
        <v>0.28999999999999998</v>
      </c>
      <c r="K55" s="34"/>
      <c r="L55" s="18">
        <f t="shared" si="1"/>
        <v>0</v>
      </c>
    </row>
    <row r="56" spans="1:12" ht="15" customHeight="1" x14ac:dyDescent="0.2">
      <c r="A56" s="1"/>
      <c r="B56" s="59"/>
      <c r="C56" s="2" t="s">
        <v>57</v>
      </c>
      <c r="D56" s="31">
        <v>0.64</v>
      </c>
      <c r="E56" s="34"/>
      <c r="F56" s="18">
        <f t="shared" si="0"/>
        <v>0</v>
      </c>
      <c r="H56" s="56"/>
      <c r="I56" s="2" t="s">
        <v>163</v>
      </c>
      <c r="J56" s="26">
        <v>0.38</v>
      </c>
      <c r="K56" s="34"/>
      <c r="L56" s="18">
        <f t="shared" si="1"/>
        <v>0</v>
      </c>
    </row>
    <row r="57" spans="1:12" ht="15" customHeight="1" x14ac:dyDescent="0.2">
      <c r="A57" s="1"/>
      <c r="B57" s="59"/>
      <c r="C57" s="2" t="s">
        <v>58</v>
      </c>
      <c r="D57" s="31">
        <v>0.64</v>
      </c>
      <c r="E57" s="34"/>
      <c r="F57" s="18">
        <f t="shared" si="0"/>
        <v>0</v>
      </c>
      <c r="H57" s="56"/>
      <c r="I57" s="2" t="s">
        <v>206</v>
      </c>
      <c r="J57" s="26">
        <v>0.38</v>
      </c>
      <c r="K57" s="34"/>
      <c r="L57" s="18">
        <f t="shared" si="1"/>
        <v>0</v>
      </c>
    </row>
    <row r="58" spans="1:12" ht="15" customHeight="1" x14ac:dyDescent="0.2">
      <c r="A58" s="1"/>
      <c r="B58" s="59"/>
      <c r="C58" s="2" t="s">
        <v>59</v>
      </c>
      <c r="D58" s="31">
        <v>0.64</v>
      </c>
      <c r="E58" s="34"/>
      <c r="F58" s="18">
        <f t="shared" si="0"/>
        <v>0</v>
      </c>
      <c r="H58" s="57"/>
      <c r="I58" s="5" t="s">
        <v>207</v>
      </c>
      <c r="J58" s="27">
        <v>0.38</v>
      </c>
      <c r="K58" s="35"/>
      <c r="L58" s="20">
        <f t="shared" si="1"/>
        <v>0</v>
      </c>
    </row>
    <row r="59" spans="1:12" ht="15" customHeight="1" x14ac:dyDescent="0.25">
      <c r="A59" s="1"/>
      <c r="B59" s="59"/>
      <c r="C59" s="2" t="s">
        <v>60</v>
      </c>
      <c r="D59" s="31">
        <v>0.64</v>
      </c>
      <c r="E59" s="34"/>
      <c r="F59" s="18">
        <f t="shared" si="0"/>
        <v>0</v>
      </c>
      <c r="H59" s="92" t="s">
        <v>176</v>
      </c>
      <c r="I59" s="92"/>
      <c r="J59" s="99">
        <f>SUM(F4:F61,L9:L58)</f>
        <v>0</v>
      </c>
      <c r="K59" s="100"/>
      <c r="L59" s="100"/>
    </row>
    <row r="60" spans="1:12" ht="15" customHeight="1" x14ac:dyDescent="0.2">
      <c r="A60" s="1"/>
      <c r="B60" s="59"/>
      <c r="C60" s="2" t="s">
        <v>61</v>
      </c>
      <c r="D60" s="31">
        <v>0.64</v>
      </c>
      <c r="E60" s="34"/>
      <c r="F60" s="18">
        <f t="shared" si="0"/>
        <v>0</v>
      </c>
      <c r="H60" s="92" t="s">
        <v>174</v>
      </c>
      <c r="I60" s="92"/>
      <c r="J60" s="93">
        <f>J118</f>
        <v>0</v>
      </c>
      <c r="K60" s="94"/>
      <c r="L60" s="94"/>
    </row>
    <row r="61" spans="1:12" ht="15" customHeight="1" x14ac:dyDescent="0.2">
      <c r="A61" s="1"/>
      <c r="B61" s="60"/>
      <c r="C61" s="5" t="s">
        <v>62</v>
      </c>
      <c r="D61" s="31">
        <v>0.64</v>
      </c>
      <c r="E61" s="35"/>
      <c r="F61" s="20">
        <f t="shared" si="0"/>
        <v>0</v>
      </c>
      <c r="H61" s="92" t="s">
        <v>175</v>
      </c>
      <c r="I61" s="92"/>
      <c r="J61" s="101">
        <f>J59+J60</f>
        <v>0</v>
      </c>
      <c r="K61" s="101"/>
      <c r="L61" s="101"/>
    </row>
    <row r="65" spans="2:12" ht="15.75" x14ac:dyDescent="0.25">
      <c r="B65" s="71" t="s">
        <v>199</v>
      </c>
      <c r="C65" s="72"/>
      <c r="D65" s="72"/>
      <c r="E65" s="72"/>
      <c r="F65" s="72"/>
      <c r="G65" s="72"/>
      <c r="H65" s="72"/>
      <c r="I65" s="72"/>
      <c r="J65" s="72"/>
      <c r="K65" s="72"/>
      <c r="L65" s="73"/>
    </row>
    <row r="66" spans="2:12" x14ac:dyDescent="0.2">
      <c r="D66" s="8" t="s">
        <v>165</v>
      </c>
      <c r="E66" s="8" t="s">
        <v>166</v>
      </c>
      <c r="F66" s="8" t="s">
        <v>168</v>
      </c>
      <c r="G66" s="6"/>
      <c r="J66" s="8" t="s">
        <v>165</v>
      </c>
      <c r="K66" s="8" t="s">
        <v>166</v>
      </c>
      <c r="L66" s="8" t="s">
        <v>168</v>
      </c>
    </row>
    <row r="67" spans="2:12" ht="15" customHeight="1" x14ac:dyDescent="0.2">
      <c r="B67" s="61" t="s">
        <v>169</v>
      </c>
      <c r="C67" s="4" t="s">
        <v>30</v>
      </c>
      <c r="D67" s="25">
        <v>21.3</v>
      </c>
      <c r="E67" s="33"/>
      <c r="F67" s="19">
        <f t="shared" ref="F67:F122" si="2">D67*E67</f>
        <v>0</v>
      </c>
      <c r="H67" s="58" t="s">
        <v>172</v>
      </c>
      <c r="I67" s="4" t="s">
        <v>188</v>
      </c>
      <c r="J67" s="25">
        <v>28.6</v>
      </c>
      <c r="K67" s="33"/>
      <c r="L67" s="19">
        <f t="shared" ref="L67:L115" si="3">J67*K67</f>
        <v>0</v>
      </c>
    </row>
    <row r="68" spans="2:12" ht="15" customHeight="1" x14ac:dyDescent="0.2">
      <c r="B68" s="62"/>
      <c r="C68" s="2" t="s">
        <v>31</v>
      </c>
      <c r="D68" s="26">
        <v>35.5</v>
      </c>
      <c r="E68" s="34"/>
      <c r="F68" s="18">
        <f t="shared" si="2"/>
        <v>0</v>
      </c>
      <c r="H68" s="59"/>
      <c r="I68" s="2" t="s">
        <v>187</v>
      </c>
      <c r="J68" s="25">
        <v>28.6</v>
      </c>
      <c r="K68" s="34"/>
      <c r="L68" s="18">
        <f t="shared" si="3"/>
        <v>0</v>
      </c>
    </row>
    <row r="69" spans="2:12" ht="15" customHeight="1" x14ac:dyDescent="0.2">
      <c r="B69" s="62"/>
      <c r="C69" s="2"/>
      <c r="D69" s="26"/>
      <c r="E69" s="34"/>
      <c r="F69" s="18">
        <f t="shared" si="2"/>
        <v>0</v>
      </c>
      <c r="H69" s="59"/>
      <c r="I69" s="2" t="s">
        <v>186</v>
      </c>
      <c r="J69" s="25">
        <v>28.6</v>
      </c>
      <c r="K69" s="34"/>
      <c r="L69" s="18">
        <f t="shared" si="3"/>
        <v>0</v>
      </c>
    </row>
    <row r="70" spans="2:12" ht="15" customHeight="1" x14ac:dyDescent="0.2">
      <c r="B70" s="62"/>
      <c r="C70" s="2"/>
      <c r="D70" s="26"/>
      <c r="E70" s="34"/>
      <c r="F70" s="18">
        <f t="shared" si="2"/>
        <v>0</v>
      </c>
      <c r="H70" s="59"/>
      <c r="I70" s="2" t="s">
        <v>185</v>
      </c>
      <c r="J70" s="25">
        <v>28.6</v>
      </c>
      <c r="K70" s="34"/>
      <c r="L70" s="18">
        <f t="shared" si="3"/>
        <v>0</v>
      </c>
    </row>
    <row r="71" spans="2:12" ht="15" customHeight="1" x14ac:dyDescent="0.2">
      <c r="B71" s="62"/>
      <c r="C71" s="2" t="s">
        <v>208</v>
      </c>
      <c r="D71" s="26">
        <v>15</v>
      </c>
      <c r="E71" s="34"/>
      <c r="F71" s="18">
        <f t="shared" si="2"/>
        <v>0</v>
      </c>
      <c r="H71" s="59"/>
      <c r="I71" s="2" t="s">
        <v>184</v>
      </c>
      <c r="J71" s="25">
        <v>28.6</v>
      </c>
      <c r="K71" s="34"/>
      <c r="L71" s="18">
        <f t="shared" si="3"/>
        <v>0</v>
      </c>
    </row>
    <row r="72" spans="2:12" ht="15" customHeight="1" x14ac:dyDescent="0.2">
      <c r="B72" s="62"/>
      <c r="C72" s="2" t="s">
        <v>35</v>
      </c>
      <c r="D72" s="26">
        <v>12.8</v>
      </c>
      <c r="E72" s="34"/>
      <c r="F72" s="18">
        <f t="shared" si="2"/>
        <v>0</v>
      </c>
      <c r="H72" s="59"/>
      <c r="I72" s="2" t="s">
        <v>183</v>
      </c>
      <c r="J72" s="25">
        <v>28.6</v>
      </c>
      <c r="K72" s="34"/>
      <c r="L72" s="18">
        <f t="shared" si="3"/>
        <v>0</v>
      </c>
    </row>
    <row r="73" spans="2:12" ht="15" customHeight="1" x14ac:dyDescent="0.2">
      <c r="B73" s="62"/>
      <c r="C73" s="2"/>
      <c r="D73" s="26"/>
      <c r="E73" s="34"/>
      <c r="F73" s="18">
        <f t="shared" si="2"/>
        <v>0</v>
      </c>
      <c r="H73" s="59"/>
      <c r="I73" s="2" t="s">
        <v>182</v>
      </c>
      <c r="J73" s="25">
        <v>28.6</v>
      </c>
      <c r="K73" s="34"/>
      <c r="L73" s="18">
        <f t="shared" si="3"/>
        <v>0</v>
      </c>
    </row>
    <row r="74" spans="2:12" ht="15" customHeight="1" x14ac:dyDescent="0.2">
      <c r="B74" s="62"/>
      <c r="C74" s="2" t="s">
        <v>36</v>
      </c>
      <c r="D74" s="26">
        <v>17.399999999999999</v>
      </c>
      <c r="E74" s="34"/>
      <c r="F74" s="18">
        <f t="shared" si="2"/>
        <v>0</v>
      </c>
      <c r="H74" s="59"/>
      <c r="I74" s="2" t="s">
        <v>181</v>
      </c>
      <c r="J74" s="25">
        <v>28.6</v>
      </c>
      <c r="K74" s="34"/>
      <c r="L74" s="18">
        <f t="shared" si="3"/>
        <v>0</v>
      </c>
    </row>
    <row r="75" spans="2:12" ht="15" customHeight="1" x14ac:dyDescent="0.2">
      <c r="B75" s="62"/>
      <c r="C75" s="2" t="s">
        <v>37</v>
      </c>
      <c r="D75" s="26">
        <v>11.25</v>
      </c>
      <c r="E75" s="34"/>
      <c r="F75" s="18">
        <f t="shared" si="2"/>
        <v>0</v>
      </c>
      <c r="H75" s="59"/>
      <c r="I75" s="2" t="s">
        <v>180</v>
      </c>
      <c r="J75" s="25">
        <v>28.6</v>
      </c>
      <c r="K75" s="34"/>
      <c r="L75" s="18">
        <f t="shared" si="3"/>
        <v>0</v>
      </c>
    </row>
    <row r="76" spans="2:12" ht="15" customHeight="1" x14ac:dyDescent="0.2">
      <c r="B76" s="62"/>
      <c r="C76" s="2" t="s">
        <v>40</v>
      </c>
      <c r="D76" s="26">
        <v>23.75</v>
      </c>
      <c r="E76" s="34"/>
      <c r="F76" s="18">
        <f t="shared" si="2"/>
        <v>0</v>
      </c>
      <c r="H76" s="59"/>
      <c r="I76" s="2" t="s">
        <v>179</v>
      </c>
      <c r="J76" s="26">
        <v>15.25</v>
      </c>
      <c r="K76" s="34"/>
      <c r="L76" s="18">
        <f t="shared" si="3"/>
        <v>0</v>
      </c>
    </row>
    <row r="77" spans="2:12" ht="15" customHeight="1" x14ac:dyDescent="0.2">
      <c r="B77" s="62"/>
      <c r="C77" s="2"/>
      <c r="D77" s="26"/>
      <c r="E77" s="34"/>
      <c r="F77" s="18">
        <f t="shared" si="2"/>
        <v>0</v>
      </c>
      <c r="H77" s="60"/>
      <c r="I77" s="5" t="s">
        <v>170</v>
      </c>
      <c r="J77" s="27">
        <v>15.25</v>
      </c>
      <c r="K77" s="35"/>
      <c r="L77" s="20">
        <f t="shared" si="3"/>
        <v>0</v>
      </c>
    </row>
    <row r="78" spans="2:12" ht="15" customHeight="1" x14ac:dyDescent="0.2">
      <c r="B78" s="62"/>
      <c r="C78" s="2"/>
      <c r="D78" s="26"/>
      <c r="E78" s="34"/>
      <c r="F78" s="18">
        <f t="shared" si="2"/>
        <v>0</v>
      </c>
      <c r="H78" s="55" t="s">
        <v>177</v>
      </c>
      <c r="I78" s="4" t="s">
        <v>203</v>
      </c>
      <c r="J78" s="25">
        <v>15</v>
      </c>
      <c r="K78" s="33"/>
      <c r="L78" s="19">
        <f t="shared" si="3"/>
        <v>0</v>
      </c>
    </row>
    <row r="79" spans="2:12" ht="15" customHeight="1" x14ac:dyDescent="0.2">
      <c r="B79" s="62"/>
      <c r="C79" s="2"/>
      <c r="D79" s="26"/>
      <c r="E79" s="34"/>
      <c r="F79" s="18">
        <f t="shared" si="2"/>
        <v>0</v>
      </c>
      <c r="H79" s="56"/>
      <c r="I79" s="2" t="s">
        <v>121</v>
      </c>
      <c r="J79" s="26">
        <v>1.8</v>
      </c>
      <c r="K79" s="34"/>
      <c r="L79" s="18">
        <f t="shared" si="3"/>
        <v>0</v>
      </c>
    </row>
    <row r="80" spans="2:12" ht="15" customHeight="1" x14ac:dyDescent="0.2">
      <c r="B80" s="62"/>
      <c r="C80" s="2" t="s">
        <v>39</v>
      </c>
      <c r="D80" s="26">
        <v>12.8</v>
      </c>
      <c r="E80" s="34"/>
      <c r="F80" s="18">
        <f t="shared" si="2"/>
        <v>0</v>
      </c>
      <c r="H80" s="56"/>
      <c r="I80" s="2" t="s">
        <v>122</v>
      </c>
      <c r="J80" s="26">
        <v>1.8</v>
      </c>
      <c r="K80" s="34"/>
      <c r="L80" s="18">
        <f t="shared" si="3"/>
        <v>0</v>
      </c>
    </row>
    <row r="81" spans="2:12" ht="15" customHeight="1" x14ac:dyDescent="0.2">
      <c r="B81" s="62"/>
      <c r="C81" s="2" t="s">
        <v>42</v>
      </c>
      <c r="D81" s="26">
        <v>13.35</v>
      </c>
      <c r="E81" s="34"/>
      <c r="F81" s="18">
        <f t="shared" si="2"/>
        <v>0</v>
      </c>
      <c r="H81" s="56"/>
      <c r="I81" s="2" t="s">
        <v>123</v>
      </c>
      <c r="J81" s="26">
        <v>4</v>
      </c>
      <c r="K81" s="34"/>
      <c r="L81" s="18">
        <f t="shared" si="3"/>
        <v>0</v>
      </c>
    </row>
    <row r="82" spans="2:12" ht="15" customHeight="1" x14ac:dyDescent="0.2">
      <c r="B82" s="62"/>
      <c r="C82" s="2"/>
      <c r="D82" s="26"/>
      <c r="E82" s="34"/>
      <c r="F82" s="18">
        <f t="shared" si="2"/>
        <v>0</v>
      </c>
      <c r="H82" s="56"/>
      <c r="I82" s="2" t="s">
        <v>124</v>
      </c>
      <c r="J82" s="26">
        <v>4</v>
      </c>
      <c r="K82" s="34"/>
      <c r="L82" s="18">
        <f t="shared" si="3"/>
        <v>0</v>
      </c>
    </row>
    <row r="83" spans="2:12" ht="15" customHeight="1" x14ac:dyDescent="0.2">
      <c r="B83" s="63"/>
      <c r="C83" s="5" t="s">
        <v>45</v>
      </c>
      <c r="D83" s="27">
        <v>0.92</v>
      </c>
      <c r="E83" s="35"/>
      <c r="F83" s="20">
        <f t="shared" si="2"/>
        <v>0</v>
      </c>
      <c r="H83" s="56"/>
      <c r="I83" s="2" t="s">
        <v>125</v>
      </c>
      <c r="J83" s="26">
        <v>1.8</v>
      </c>
      <c r="K83" s="34"/>
      <c r="L83" s="18">
        <f t="shared" si="3"/>
        <v>0</v>
      </c>
    </row>
    <row r="84" spans="2:12" ht="15" customHeight="1" x14ac:dyDescent="0.2">
      <c r="B84" s="89" t="s">
        <v>209</v>
      </c>
      <c r="C84" s="4"/>
      <c r="D84" s="25"/>
      <c r="E84" s="33"/>
      <c r="F84" s="19">
        <f t="shared" si="2"/>
        <v>0</v>
      </c>
      <c r="H84" s="56"/>
      <c r="I84" s="2" t="s">
        <v>126</v>
      </c>
      <c r="J84" s="26">
        <v>1.8</v>
      </c>
      <c r="K84" s="34"/>
      <c r="L84" s="18">
        <f t="shared" si="3"/>
        <v>0</v>
      </c>
    </row>
    <row r="85" spans="2:12" ht="15" customHeight="1" x14ac:dyDescent="0.2">
      <c r="B85" s="90"/>
      <c r="C85" s="2"/>
      <c r="D85" s="26"/>
      <c r="E85" s="34"/>
      <c r="F85" s="18">
        <f t="shared" si="2"/>
        <v>0</v>
      </c>
      <c r="H85" s="56"/>
      <c r="I85" s="2" t="s">
        <v>127</v>
      </c>
      <c r="J85" s="26">
        <v>4</v>
      </c>
      <c r="K85" s="34"/>
      <c r="L85" s="18">
        <f t="shared" si="3"/>
        <v>0</v>
      </c>
    </row>
    <row r="86" spans="2:12" ht="15" customHeight="1" x14ac:dyDescent="0.2">
      <c r="B86" s="90"/>
      <c r="C86" s="2"/>
      <c r="D86" s="26"/>
      <c r="E86" s="34"/>
      <c r="F86" s="18">
        <f t="shared" si="2"/>
        <v>0</v>
      </c>
      <c r="H86" s="56"/>
      <c r="I86" s="2" t="s">
        <v>128</v>
      </c>
      <c r="J86" s="26">
        <v>91.5</v>
      </c>
      <c r="K86" s="34"/>
      <c r="L86" s="18">
        <f t="shared" si="3"/>
        <v>0</v>
      </c>
    </row>
    <row r="87" spans="2:12" ht="15" customHeight="1" x14ac:dyDescent="0.2">
      <c r="B87" s="90"/>
      <c r="C87" s="2"/>
      <c r="D87" s="26"/>
      <c r="E87" s="34"/>
      <c r="F87" s="18">
        <f t="shared" si="2"/>
        <v>0</v>
      </c>
      <c r="H87" s="56"/>
      <c r="I87" s="2" t="s">
        <v>129</v>
      </c>
      <c r="J87" s="26">
        <v>30.25</v>
      </c>
      <c r="K87" s="34"/>
      <c r="L87" s="18">
        <f t="shared" si="3"/>
        <v>0</v>
      </c>
    </row>
    <row r="88" spans="2:12" ht="15" customHeight="1" x14ac:dyDescent="0.2">
      <c r="B88" s="90"/>
      <c r="C88" s="2"/>
      <c r="D88" s="26"/>
      <c r="E88" s="34"/>
      <c r="F88" s="18">
        <f t="shared" si="2"/>
        <v>0</v>
      </c>
      <c r="H88" s="56"/>
      <c r="I88" s="2" t="s">
        <v>130</v>
      </c>
      <c r="J88" s="26">
        <v>30.25</v>
      </c>
      <c r="K88" s="34"/>
      <c r="L88" s="18">
        <f t="shared" si="3"/>
        <v>0</v>
      </c>
    </row>
    <row r="89" spans="2:12" ht="15" customHeight="1" x14ac:dyDescent="0.2">
      <c r="B89" s="90"/>
      <c r="C89" s="2"/>
      <c r="D89" s="26"/>
      <c r="E89" s="34"/>
      <c r="F89" s="18">
        <f t="shared" si="2"/>
        <v>0</v>
      </c>
      <c r="H89" s="56"/>
      <c r="I89" s="2" t="s">
        <v>131</v>
      </c>
      <c r="J89" s="26">
        <v>30.25</v>
      </c>
      <c r="K89" s="34"/>
      <c r="L89" s="18">
        <f t="shared" si="3"/>
        <v>0</v>
      </c>
    </row>
    <row r="90" spans="2:12" ht="15" customHeight="1" x14ac:dyDescent="0.2">
      <c r="B90" s="90"/>
      <c r="C90" s="2"/>
      <c r="D90" s="26"/>
      <c r="E90" s="34"/>
      <c r="F90" s="18">
        <f t="shared" si="2"/>
        <v>0</v>
      </c>
      <c r="H90" s="56"/>
      <c r="I90" s="2" t="s">
        <v>132</v>
      </c>
      <c r="J90" s="26">
        <v>64.8</v>
      </c>
      <c r="K90" s="34"/>
      <c r="L90" s="18">
        <f t="shared" si="3"/>
        <v>0</v>
      </c>
    </row>
    <row r="91" spans="2:12" ht="15" customHeight="1" x14ac:dyDescent="0.2">
      <c r="B91" s="90"/>
      <c r="C91" s="2"/>
      <c r="D91" s="26"/>
      <c r="E91" s="34"/>
      <c r="F91" s="18">
        <f t="shared" si="2"/>
        <v>0</v>
      </c>
      <c r="H91" s="56"/>
      <c r="I91" s="2" t="s">
        <v>133</v>
      </c>
      <c r="J91" s="26">
        <v>22.5</v>
      </c>
      <c r="K91" s="34"/>
      <c r="L91" s="18">
        <f t="shared" si="3"/>
        <v>0</v>
      </c>
    </row>
    <row r="92" spans="2:12" ht="15" customHeight="1" x14ac:dyDescent="0.2">
      <c r="B92" s="90"/>
      <c r="C92" s="2"/>
      <c r="D92" s="26"/>
      <c r="E92" s="34"/>
      <c r="F92" s="18">
        <f t="shared" si="2"/>
        <v>0</v>
      </c>
      <c r="H92" s="56"/>
      <c r="I92" s="2" t="s">
        <v>134</v>
      </c>
      <c r="J92" s="26">
        <v>22.5</v>
      </c>
      <c r="K92" s="34"/>
      <c r="L92" s="18">
        <f t="shared" si="3"/>
        <v>0</v>
      </c>
    </row>
    <row r="93" spans="2:12" ht="15" customHeight="1" x14ac:dyDescent="0.2">
      <c r="B93" s="90"/>
      <c r="C93" s="2" t="s">
        <v>202</v>
      </c>
      <c r="D93" s="26">
        <v>37.5</v>
      </c>
      <c r="E93" s="34"/>
      <c r="F93" s="18">
        <f t="shared" si="2"/>
        <v>0</v>
      </c>
      <c r="H93" s="56"/>
      <c r="I93" s="2" t="s">
        <v>135</v>
      </c>
      <c r="J93" s="26">
        <v>22.5</v>
      </c>
      <c r="K93" s="34"/>
      <c r="L93" s="18">
        <f t="shared" si="3"/>
        <v>0</v>
      </c>
    </row>
    <row r="94" spans="2:12" ht="15" customHeight="1" x14ac:dyDescent="0.2">
      <c r="B94" s="91"/>
      <c r="C94" s="5" t="s">
        <v>200</v>
      </c>
      <c r="D94" s="27">
        <v>32.700000000000003</v>
      </c>
      <c r="E94" s="35"/>
      <c r="F94" s="20">
        <f t="shared" si="2"/>
        <v>0</v>
      </c>
      <c r="H94" s="56"/>
      <c r="I94" s="2" t="s">
        <v>136</v>
      </c>
      <c r="J94" s="26">
        <v>28.25</v>
      </c>
      <c r="K94" s="34"/>
      <c r="L94" s="18">
        <f t="shared" si="3"/>
        <v>0</v>
      </c>
    </row>
    <row r="95" spans="2:12" ht="15" customHeight="1" x14ac:dyDescent="0.2">
      <c r="B95" s="64" t="s">
        <v>63</v>
      </c>
      <c r="C95" s="4" t="s">
        <v>93</v>
      </c>
      <c r="D95" s="25">
        <v>4.37</v>
      </c>
      <c r="E95" s="33"/>
      <c r="F95" s="19">
        <f t="shared" si="2"/>
        <v>0</v>
      </c>
      <c r="H95" s="56"/>
      <c r="I95" s="2" t="s">
        <v>137</v>
      </c>
      <c r="J95" s="26">
        <v>19.5</v>
      </c>
      <c r="K95" s="34"/>
      <c r="L95" s="18">
        <f t="shared" si="3"/>
        <v>0</v>
      </c>
    </row>
    <row r="96" spans="2:12" ht="15" customHeight="1" x14ac:dyDescent="0.2">
      <c r="B96" s="65"/>
      <c r="C96" s="2" t="s">
        <v>94</v>
      </c>
      <c r="D96" s="25">
        <v>4.37</v>
      </c>
      <c r="E96" s="34"/>
      <c r="F96" s="18">
        <f t="shared" si="2"/>
        <v>0</v>
      </c>
      <c r="H96" s="56"/>
      <c r="I96" s="2" t="s">
        <v>138</v>
      </c>
      <c r="J96" s="26">
        <v>94.4</v>
      </c>
      <c r="K96" s="34"/>
      <c r="L96" s="18">
        <f t="shared" si="3"/>
        <v>0</v>
      </c>
    </row>
    <row r="97" spans="2:12" ht="15" customHeight="1" x14ac:dyDescent="0.2">
      <c r="B97" s="65"/>
      <c r="C97" s="2" t="s">
        <v>95</v>
      </c>
      <c r="D97" s="25">
        <v>4.37</v>
      </c>
      <c r="E97" s="34"/>
      <c r="F97" s="18">
        <f t="shared" si="2"/>
        <v>0</v>
      </c>
      <c r="H97" s="56"/>
      <c r="I97" s="2" t="s">
        <v>139</v>
      </c>
      <c r="J97" s="26">
        <v>57.85</v>
      </c>
      <c r="K97" s="34"/>
      <c r="L97" s="18">
        <f t="shared" si="3"/>
        <v>0</v>
      </c>
    </row>
    <row r="98" spans="2:12" ht="15" customHeight="1" x14ac:dyDescent="0.2">
      <c r="B98" s="65"/>
      <c r="C98" s="2" t="s">
        <v>96</v>
      </c>
      <c r="D98" s="25">
        <v>4.37</v>
      </c>
      <c r="E98" s="34"/>
      <c r="F98" s="18">
        <f t="shared" si="2"/>
        <v>0</v>
      </c>
      <c r="H98" s="56"/>
      <c r="I98" s="2"/>
      <c r="J98" s="26"/>
      <c r="K98" s="34"/>
      <c r="L98" s="18">
        <f t="shared" si="3"/>
        <v>0</v>
      </c>
    </row>
    <row r="99" spans="2:12" ht="15" customHeight="1" x14ac:dyDescent="0.2">
      <c r="B99" s="65"/>
      <c r="C99" s="2" t="s">
        <v>97</v>
      </c>
      <c r="D99" s="25">
        <v>4.37</v>
      </c>
      <c r="E99" s="34"/>
      <c r="F99" s="18">
        <f t="shared" si="2"/>
        <v>0</v>
      </c>
      <c r="H99" s="57"/>
      <c r="I99" s="5"/>
      <c r="J99" s="27"/>
      <c r="K99" s="35"/>
      <c r="L99" s="20">
        <f t="shared" si="3"/>
        <v>0</v>
      </c>
    </row>
    <row r="100" spans="2:12" ht="15" customHeight="1" x14ac:dyDescent="0.2">
      <c r="B100" s="65"/>
      <c r="C100" s="2" t="s">
        <v>98</v>
      </c>
      <c r="D100" s="25">
        <v>4.37</v>
      </c>
      <c r="E100" s="34"/>
      <c r="F100" s="18">
        <f t="shared" si="2"/>
        <v>0</v>
      </c>
      <c r="H100" s="58" t="s">
        <v>173</v>
      </c>
      <c r="I100" s="2" t="s">
        <v>211</v>
      </c>
      <c r="J100" s="26">
        <v>25.5</v>
      </c>
      <c r="K100" s="33"/>
      <c r="L100" s="20">
        <f t="shared" si="3"/>
        <v>0</v>
      </c>
    </row>
    <row r="101" spans="2:12" ht="15" customHeight="1" x14ac:dyDescent="0.2">
      <c r="B101" s="65"/>
      <c r="C101" s="2" t="s">
        <v>99</v>
      </c>
      <c r="D101" s="25">
        <v>4.37</v>
      </c>
      <c r="E101" s="34"/>
      <c r="F101" s="18">
        <f t="shared" si="2"/>
        <v>0</v>
      </c>
      <c r="H101" s="59"/>
      <c r="I101" s="2" t="s">
        <v>141</v>
      </c>
      <c r="J101" s="26">
        <v>32</v>
      </c>
      <c r="K101" s="34"/>
      <c r="L101" s="18">
        <f>J100*K101</f>
        <v>0</v>
      </c>
    </row>
    <row r="102" spans="2:12" ht="15" customHeight="1" x14ac:dyDescent="0.2">
      <c r="B102" s="65"/>
      <c r="C102" s="2" t="s">
        <v>100</v>
      </c>
      <c r="D102" s="25">
        <v>4.37</v>
      </c>
      <c r="E102" s="34"/>
      <c r="F102" s="18">
        <f t="shared" si="2"/>
        <v>0</v>
      </c>
      <c r="H102" s="59"/>
      <c r="I102" s="2" t="s">
        <v>142</v>
      </c>
      <c r="J102" s="26">
        <v>47</v>
      </c>
      <c r="K102" s="34"/>
      <c r="L102" s="18">
        <f>J101*K102</f>
        <v>0</v>
      </c>
    </row>
    <row r="103" spans="2:12" ht="15" customHeight="1" x14ac:dyDescent="0.2">
      <c r="B103" s="65"/>
      <c r="C103" s="2" t="s">
        <v>101</v>
      </c>
      <c r="D103" s="25">
        <v>4.37</v>
      </c>
      <c r="E103" s="34"/>
      <c r="F103" s="18">
        <f t="shared" si="2"/>
        <v>0</v>
      </c>
      <c r="H103" s="59"/>
      <c r="I103" s="2" t="s">
        <v>204</v>
      </c>
      <c r="J103" s="26">
        <v>17.100000000000001</v>
      </c>
      <c r="K103" s="34"/>
      <c r="L103" s="18">
        <f>J102*K103</f>
        <v>0</v>
      </c>
    </row>
    <row r="104" spans="2:12" ht="15" customHeight="1" x14ac:dyDescent="0.2">
      <c r="B104" s="65"/>
      <c r="C104" s="2" t="s">
        <v>102</v>
      </c>
      <c r="D104" s="25">
        <v>4.37</v>
      </c>
      <c r="E104" s="34"/>
      <c r="F104" s="18">
        <f t="shared" si="2"/>
        <v>0</v>
      </c>
      <c r="H104" s="59"/>
      <c r="I104" s="2" t="s">
        <v>143</v>
      </c>
      <c r="J104" s="26">
        <v>7.8</v>
      </c>
      <c r="K104" s="34"/>
      <c r="L104" s="18">
        <f t="shared" ref="L104:L105" si="4">J103*K104</f>
        <v>0</v>
      </c>
    </row>
    <row r="105" spans="2:12" ht="15" customHeight="1" x14ac:dyDescent="0.2">
      <c r="B105" s="65"/>
      <c r="C105" s="2" t="s">
        <v>103</v>
      </c>
      <c r="D105" s="25">
        <v>4.37</v>
      </c>
      <c r="E105" s="34"/>
      <c r="F105" s="18">
        <f t="shared" si="2"/>
        <v>0</v>
      </c>
      <c r="H105" s="59"/>
      <c r="I105" s="2" t="s">
        <v>201</v>
      </c>
      <c r="J105" s="26">
        <v>20</v>
      </c>
      <c r="K105" s="34"/>
      <c r="L105" s="18">
        <f t="shared" si="4"/>
        <v>0</v>
      </c>
    </row>
    <row r="106" spans="2:12" ht="15" customHeight="1" x14ac:dyDescent="0.2">
      <c r="B106" s="65"/>
      <c r="C106" s="2" t="s">
        <v>104</v>
      </c>
      <c r="D106" s="25">
        <v>4.37</v>
      </c>
      <c r="E106" s="34"/>
      <c r="F106" s="18">
        <f t="shared" si="2"/>
        <v>0</v>
      </c>
      <c r="H106" s="59"/>
      <c r="I106" s="2" t="s">
        <v>205</v>
      </c>
      <c r="J106" s="26">
        <v>3.65</v>
      </c>
      <c r="K106" s="34"/>
      <c r="L106" s="18">
        <f>J103*K106</f>
        <v>0</v>
      </c>
    </row>
    <row r="107" spans="2:12" ht="15" customHeight="1" x14ac:dyDescent="0.2">
      <c r="B107" s="65"/>
      <c r="C107" s="2" t="s">
        <v>105</v>
      </c>
      <c r="D107" s="25">
        <v>4.37</v>
      </c>
      <c r="E107" s="34"/>
      <c r="F107" s="18">
        <f t="shared" si="2"/>
        <v>0</v>
      </c>
      <c r="H107" s="59"/>
      <c r="I107" s="2"/>
      <c r="J107" s="26"/>
      <c r="K107" s="34"/>
      <c r="L107" s="18">
        <f>J104*K107</f>
        <v>0</v>
      </c>
    </row>
    <row r="108" spans="2:12" ht="15" customHeight="1" x14ac:dyDescent="0.2">
      <c r="B108" s="65"/>
      <c r="C108" s="2" t="s">
        <v>106</v>
      </c>
      <c r="D108" s="25">
        <v>4.37</v>
      </c>
      <c r="E108" s="34"/>
      <c r="F108" s="18">
        <f t="shared" si="2"/>
        <v>0</v>
      </c>
      <c r="H108" s="60"/>
      <c r="I108" s="2"/>
      <c r="J108" s="26"/>
      <c r="K108" s="35"/>
      <c r="L108" s="20">
        <f t="shared" si="3"/>
        <v>0</v>
      </c>
    </row>
    <row r="109" spans="2:12" ht="15" customHeight="1" x14ac:dyDescent="0.2">
      <c r="B109" s="65"/>
      <c r="C109" s="2" t="s">
        <v>107</v>
      </c>
      <c r="D109" s="25">
        <v>4.37</v>
      </c>
      <c r="E109" s="34"/>
      <c r="F109" s="18">
        <f t="shared" si="2"/>
        <v>0</v>
      </c>
      <c r="H109" s="95" t="s">
        <v>144</v>
      </c>
      <c r="I109" s="41" t="s">
        <v>145</v>
      </c>
      <c r="J109" s="38">
        <v>11.75</v>
      </c>
      <c r="K109" s="33"/>
      <c r="L109" s="19">
        <f t="shared" si="3"/>
        <v>0</v>
      </c>
    </row>
    <row r="110" spans="2:12" ht="15" customHeight="1" x14ac:dyDescent="0.2">
      <c r="B110" s="65"/>
      <c r="C110" s="2" t="s">
        <v>108</v>
      </c>
      <c r="D110" s="25">
        <v>4.37</v>
      </c>
      <c r="E110" s="34"/>
      <c r="F110" s="18">
        <f t="shared" si="2"/>
        <v>0</v>
      </c>
      <c r="H110" s="96"/>
      <c r="I110" s="42" t="s">
        <v>146</v>
      </c>
      <c r="J110" s="39">
        <v>0.75</v>
      </c>
      <c r="K110" s="34"/>
      <c r="L110" s="18">
        <f t="shared" si="3"/>
        <v>0</v>
      </c>
    </row>
    <row r="111" spans="2:12" ht="15" customHeight="1" x14ac:dyDescent="0.2">
      <c r="B111" s="65"/>
      <c r="C111" s="2" t="s">
        <v>109</v>
      </c>
      <c r="D111" s="25">
        <v>4.37</v>
      </c>
      <c r="E111" s="34"/>
      <c r="F111" s="18">
        <f t="shared" si="2"/>
        <v>0</v>
      </c>
      <c r="H111" s="96"/>
      <c r="I111" s="42" t="s">
        <v>147</v>
      </c>
      <c r="J111" s="39">
        <v>2.1</v>
      </c>
      <c r="K111" s="34"/>
      <c r="L111" s="18">
        <f t="shared" si="3"/>
        <v>0</v>
      </c>
    </row>
    <row r="112" spans="2:12" ht="15" customHeight="1" x14ac:dyDescent="0.2">
      <c r="B112" s="65"/>
      <c r="C112" s="2" t="s">
        <v>110</v>
      </c>
      <c r="D112" s="25">
        <v>4.37</v>
      </c>
      <c r="E112" s="34"/>
      <c r="F112" s="18">
        <f t="shared" si="2"/>
        <v>0</v>
      </c>
      <c r="H112" s="96"/>
      <c r="I112" s="42" t="s">
        <v>148</v>
      </c>
      <c r="J112" s="39">
        <v>5.25</v>
      </c>
      <c r="K112" s="34"/>
      <c r="L112" s="18">
        <f t="shared" si="3"/>
        <v>0</v>
      </c>
    </row>
    <row r="113" spans="2:13" ht="15" customHeight="1" x14ac:dyDescent="0.2">
      <c r="B113" s="65"/>
      <c r="C113" s="2" t="s">
        <v>111</v>
      </c>
      <c r="D113" s="25">
        <v>4.37</v>
      </c>
      <c r="E113" s="34"/>
      <c r="F113" s="18">
        <f t="shared" si="2"/>
        <v>0</v>
      </c>
      <c r="H113" s="96"/>
      <c r="I113" s="43" t="s">
        <v>150</v>
      </c>
      <c r="J113" s="40">
        <v>2.5</v>
      </c>
      <c r="K113" s="36"/>
      <c r="L113" s="21">
        <f t="shared" si="3"/>
        <v>0</v>
      </c>
    </row>
    <row r="114" spans="2:13" ht="15" customHeight="1" x14ac:dyDescent="0.2">
      <c r="B114" s="65"/>
      <c r="C114" s="2" t="s">
        <v>112</v>
      </c>
      <c r="D114" s="25">
        <v>4.37</v>
      </c>
      <c r="E114" s="34"/>
      <c r="F114" s="18">
        <f t="shared" si="2"/>
        <v>0</v>
      </c>
      <c r="H114" s="97"/>
      <c r="I114" s="44" t="s">
        <v>153</v>
      </c>
      <c r="J114" s="45">
        <v>3.4</v>
      </c>
      <c r="K114" s="46"/>
      <c r="L114" s="54">
        <f t="shared" si="3"/>
        <v>0</v>
      </c>
      <c r="M114" s="49"/>
    </row>
    <row r="115" spans="2:13" ht="15" customHeight="1" x14ac:dyDescent="0.2">
      <c r="B115" s="65"/>
      <c r="C115" s="2" t="s">
        <v>113</v>
      </c>
      <c r="D115" s="25">
        <v>4.37</v>
      </c>
      <c r="E115" s="34"/>
      <c r="F115" s="18">
        <f t="shared" si="2"/>
        <v>0</v>
      </c>
      <c r="H115" s="97"/>
      <c r="I115" s="44" t="s">
        <v>155</v>
      </c>
      <c r="J115" s="45">
        <v>2.5</v>
      </c>
      <c r="K115" s="46"/>
      <c r="L115" s="54">
        <f t="shared" si="3"/>
        <v>0</v>
      </c>
      <c r="M115" s="49"/>
    </row>
    <row r="116" spans="2:13" ht="15" customHeight="1" x14ac:dyDescent="0.2">
      <c r="B116" s="65"/>
      <c r="C116" s="2" t="s">
        <v>114</v>
      </c>
      <c r="D116" s="25">
        <v>4.37</v>
      </c>
      <c r="E116" s="34"/>
      <c r="F116" s="18">
        <f t="shared" si="2"/>
        <v>0</v>
      </c>
      <c r="H116" s="98"/>
      <c r="I116" s="51"/>
      <c r="J116" s="52"/>
      <c r="K116" s="53"/>
      <c r="L116" s="50">
        <f>J115*K116</f>
        <v>0</v>
      </c>
    </row>
    <row r="117" spans="2:13" ht="15" customHeight="1" x14ac:dyDescent="0.2">
      <c r="B117" s="65"/>
      <c r="C117" s="2" t="s">
        <v>115</v>
      </c>
      <c r="D117" s="25">
        <v>4.37</v>
      </c>
      <c r="E117" s="34"/>
      <c r="F117" s="18">
        <f t="shared" si="2"/>
        <v>0</v>
      </c>
      <c r="I117" s="47"/>
      <c r="J117" s="48"/>
      <c r="K117" s="32"/>
      <c r="L117" s="10"/>
    </row>
    <row r="118" spans="2:13" ht="15" customHeight="1" x14ac:dyDescent="0.2">
      <c r="B118" s="65"/>
      <c r="C118" s="2" t="s">
        <v>116</v>
      </c>
      <c r="D118" s="25">
        <v>4.37</v>
      </c>
      <c r="E118" s="34"/>
      <c r="F118" s="18">
        <f t="shared" si="2"/>
        <v>0</v>
      </c>
      <c r="H118" s="92" t="s">
        <v>174</v>
      </c>
      <c r="I118" s="92"/>
      <c r="J118" s="93">
        <f>SUM(F67:F122,L67:L116)</f>
        <v>0</v>
      </c>
      <c r="K118" s="94"/>
      <c r="L118" s="94"/>
    </row>
    <row r="119" spans="2:13" ht="15" customHeight="1" x14ac:dyDescent="0.2">
      <c r="B119" s="66"/>
      <c r="C119" s="5" t="s">
        <v>117</v>
      </c>
      <c r="D119" s="25">
        <v>4.37</v>
      </c>
      <c r="E119" s="35"/>
      <c r="F119" s="20">
        <f t="shared" si="2"/>
        <v>0</v>
      </c>
      <c r="I119" s="11"/>
      <c r="J119" s="29"/>
      <c r="K119" s="29"/>
      <c r="L119" s="12"/>
    </row>
    <row r="120" spans="2:13" ht="15" customHeight="1" x14ac:dyDescent="0.2">
      <c r="B120" s="87" t="s">
        <v>171</v>
      </c>
      <c r="C120" s="4" t="s">
        <v>119</v>
      </c>
      <c r="D120" s="25">
        <v>3.25</v>
      </c>
      <c r="E120" s="33"/>
      <c r="F120" s="19">
        <f t="shared" si="2"/>
        <v>0</v>
      </c>
      <c r="H120" s="76" t="s">
        <v>178</v>
      </c>
      <c r="I120" s="77"/>
      <c r="J120" s="77"/>
      <c r="K120" s="77"/>
      <c r="L120" s="78"/>
    </row>
    <row r="121" spans="2:13" ht="15" customHeight="1" x14ac:dyDescent="0.2">
      <c r="B121" s="88"/>
      <c r="C121" s="2"/>
      <c r="D121" s="26"/>
      <c r="E121" s="34"/>
      <c r="F121" s="18">
        <f t="shared" si="2"/>
        <v>0</v>
      </c>
      <c r="H121" s="79"/>
      <c r="I121" s="80"/>
      <c r="J121" s="80"/>
      <c r="K121" s="80"/>
      <c r="L121" s="81"/>
    </row>
    <row r="122" spans="2:13" ht="15" customHeight="1" x14ac:dyDescent="0.2">
      <c r="B122" s="88"/>
      <c r="C122" s="15"/>
      <c r="D122" s="30"/>
      <c r="E122" s="36"/>
      <c r="F122" s="21">
        <f t="shared" si="2"/>
        <v>0</v>
      </c>
      <c r="H122" s="79"/>
      <c r="I122" s="80"/>
      <c r="J122" s="80"/>
      <c r="K122" s="80"/>
      <c r="L122" s="81"/>
    </row>
    <row r="123" spans="2:13" ht="15" customHeight="1" x14ac:dyDescent="0.2">
      <c r="B123" s="86" t="s">
        <v>210</v>
      </c>
      <c r="C123" s="86"/>
      <c r="D123" s="86"/>
      <c r="E123" s="86"/>
      <c r="F123" s="86"/>
      <c r="H123" s="82"/>
      <c r="I123" s="83"/>
      <c r="J123" s="83"/>
      <c r="K123" s="83"/>
      <c r="L123" s="84"/>
    </row>
    <row r="124" spans="2:13" ht="15" customHeight="1" x14ac:dyDescent="0.2"/>
    <row r="125" spans="2:13" ht="15" customHeight="1" x14ac:dyDescent="0.2"/>
    <row r="126" spans="2:13" ht="15" customHeight="1" x14ac:dyDescent="0.2"/>
    <row r="127" spans="2:13" ht="15" customHeight="1" x14ac:dyDescent="0.2"/>
    <row r="128" spans="2:13" ht="15" customHeight="1" x14ac:dyDescent="0.2"/>
  </sheetData>
  <mergeCells count="34">
    <mergeCell ref="H120:L123"/>
    <mergeCell ref="H3:L3"/>
    <mergeCell ref="B123:F123"/>
    <mergeCell ref="B120:B122"/>
    <mergeCell ref="H67:H77"/>
    <mergeCell ref="B84:B94"/>
    <mergeCell ref="H118:I118"/>
    <mergeCell ref="J118:L118"/>
    <mergeCell ref="H109:H116"/>
    <mergeCell ref="H59:I59"/>
    <mergeCell ref="H60:I60"/>
    <mergeCell ref="H61:I61"/>
    <mergeCell ref="J59:L59"/>
    <mergeCell ref="J60:L60"/>
    <mergeCell ref="J61:L61"/>
    <mergeCell ref="B65:L65"/>
    <mergeCell ref="B2:L2"/>
    <mergeCell ref="H9:H41"/>
    <mergeCell ref="H52:H58"/>
    <mergeCell ref="B16:B26"/>
    <mergeCell ref="B4:B15"/>
    <mergeCell ref="B27:B52"/>
    <mergeCell ref="B53:B61"/>
    <mergeCell ref="H42:H51"/>
    <mergeCell ref="J4:L4"/>
    <mergeCell ref="J5:L5"/>
    <mergeCell ref="J6:L6"/>
    <mergeCell ref="H78:H99"/>
    <mergeCell ref="H100:H108"/>
    <mergeCell ref="B67:B83"/>
    <mergeCell ref="B95:B119"/>
    <mergeCell ref="H4:I4"/>
    <mergeCell ref="H5:I5"/>
    <mergeCell ref="H6:I6"/>
  </mergeCells>
  <printOptions horizontalCentered="1" verticalCentered="1"/>
  <pageMargins left="0.25" right="0.25" top="0.25" bottom="0.25" header="0.3" footer="0.3"/>
  <pageSetup scale="83" fitToHeight="2" orientation="portrait" blackAndWhite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Krstich</dc:creator>
  <cp:lastModifiedBy>Justin Barbour</cp:lastModifiedBy>
  <cp:lastPrinted>2025-04-03T17:39:54Z</cp:lastPrinted>
  <dcterms:created xsi:type="dcterms:W3CDTF">2016-01-15T17:03:16Z</dcterms:created>
  <dcterms:modified xsi:type="dcterms:W3CDTF">2025-12-21T21:15:41Z</dcterms:modified>
</cp:coreProperties>
</file>